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90" activeTab="0"/>
  </bookViews>
  <sheets>
    <sheet name="Budget 2024 avg 2025" sheetId="1" r:id="rId1"/>
    <sheet name="Budget 2023 avg 2024" sheetId="2" r:id="rId2"/>
    <sheet name="Budget 2022 avg 2023" sheetId="3" r:id="rId3"/>
    <sheet name="Budget 2021 avg 2022" sheetId="4" r:id="rId4"/>
    <sheet name="Budget 2020 avg 2021" sheetId="5" r:id="rId5"/>
    <sheet name="Budget 2019-20" sheetId="6" r:id="rId6"/>
    <sheet name="Budget 2018-19" sheetId="7" r:id="rId7"/>
    <sheet name="Budget 2017-18" sheetId="8" r:id="rId8"/>
    <sheet name="Budget 2016-17" sheetId="9" r:id="rId9"/>
    <sheet name="Budget 2015-16" sheetId="10" r:id="rId10"/>
    <sheet name="Budget 2014-15" sheetId="11" r:id="rId11"/>
    <sheet name="Budget 2013-14" sheetId="12" r:id="rId12"/>
  </sheets>
  <definedNames/>
  <calcPr fullCalcOnLoad="1"/>
</workbook>
</file>

<file path=xl/sharedStrings.xml><?xml version="1.0" encoding="utf-8"?>
<sst xmlns="http://schemas.openxmlformats.org/spreadsheetml/2006/main" count="587" uniqueCount="104">
  <si>
    <t>SKÅNES SKYTTESPORTFÖRBUND</t>
  </si>
  <si>
    <t>Intäkter</t>
  </si>
  <si>
    <t>Kostnader</t>
  </si>
  <si>
    <t>Årsavgifter Gevärssektionen</t>
  </si>
  <si>
    <t>Årsavgifter Lerduvesektionen</t>
  </si>
  <si>
    <t>Årsavgifter Pistolsektionen</t>
  </si>
  <si>
    <t>Årsavgifter Viltmålssektionen</t>
  </si>
  <si>
    <t>Övriga kostnader</t>
  </si>
  <si>
    <t>Bankkostnader</t>
  </si>
  <si>
    <t>Summa</t>
  </si>
  <si>
    <t>Föreningsavgifter</t>
  </si>
  <si>
    <t>Gevär</t>
  </si>
  <si>
    <t>Pistol</t>
  </si>
  <si>
    <t>Lerduva</t>
  </si>
  <si>
    <t>Viltmål</t>
  </si>
  <si>
    <t xml:space="preserve">Ungdom </t>
  </si>
  <si>
    <t>Övriga intäkter</t>
  </si>
  <si>
    <t>Kostnadsersättningar (tel.m.m.)</t>
  </si>
  <si>
    <t>Tävlingar</t>
  </si>
  <si>
    <t>Summa intäkter</t>
  </si>
  <si>
    <t>Summa kostnader</t>
  </si>
  <si>
    <t>Porto papper data m.m.</t>
  </si>
  <si>
    <t>Resultat</t>
  </si>
  <si>
    <t>Arrangemang</t>
  </si>
  <si>
    <t>SDF Styrelse</t>
  </si>
  <si>
    <t>SDF Total</t>
  </si>
  <si>
    <t>Utbildning</t>
  </si>
  <si>
    <t>Möteskostnader</t>
  </si>
  <si>
    <t>SDF</t>
  </si>
  <si>
    <t>Sektionsstöd (stöd, sekt.kap.)</t>
  </si>
  <si>
    <t>Årsavgifter SDF</t>
  </si>
  <si>
    <t>Antal</t>
  </si>
  <si>
    <t>Avgift</t>
  </si>
  <si>
    <t>Årsavgift Ungdomssektionen</t>
  </si>
  <si>
    <t>Not.1</t>
  </si>
  <si>
    <t>Föreningsårsavgifter budgeterade:</t>
  </si>
  <si>
    <t>Överföres till respektive sektionskapital</t>
  </si>
  <si>
    <t>Underskottet balanseras med uttag ur kapitalet från SDF och respektive sektioner</t>
  </si>
  <si>
    <t>Not.2</t>
  </si>
  <si>
    <t>Not.1 SDF: Ränteintäkter 12.000           Ungdom: 10.000 från startbidraget till ungdomssektionen</t>
  </si>
  <si>
    <t>ÅRSAVGIFTSBUDGET FÖR 2014</t>
  </si>
  <si>
    <t>SDF bidraget 2013 är baserat på Lokstödssammankomster i föreningarna föregående år x 0,70 Kr.</t>
  </si>
  <si>
    <t>Prel.Budget 2014</t>
  </si>
  <si>
    <t>Not. 2 SDF: Uttag från varulager medaljer</t>
  </si>
  <si>
    <t>Reviderad budget 2013</t>
  </si>
  <si>
    <t>Ändamålsbestämnda medel till ungdomsverksamheten inom Gevärssektionen från ungdomsskytteförbunden bekostar tävlingsverksamheten för gevär ungdom.</t>
  </si>
  <si>
    <t>SDF bidrag</t>
  </si>
  <si>
    <t>SDF bidraget 2014 är baserat på Lokstödssammankomster i föreningarna föregående år x 0,70 Kr.</t>
  </si>
  <si>
    <t>ÅRSAVGIFTSBUDGET FÖR 2015</t>
  </si>
  <si>
    <t>Not.1 SDF: Ränteintäkter 11.000           Ungdom: 10.000 från startbidraget till ungdomssektionen</t>
  </si>
  <si>
    <t>Budget 2014</t>
  </si>
  <si>
    <t>( inkl. Årsavgiftsbudget 2015)</t>
  </si>
  <si>
    <t>Budget 2015</t>
  </si>
  <si>
    <t>Tävlingar,Priser,Medaljer</t>
  </si>
  <si>
    <t>SDF bidraget 2015 är baserat på antal Lokstödssammankomster i föreningarna föregående år.</t>
  </si>
  <si>
    <t>Underskottet balanseras med uttag ur kapitalet från SDF och respektive sektioner med kr.</t>
  </si>
  <si>
    <t>Not.1 SDF: Ränteintäkter 8.000 , SDF Styrelse årsmöte 1.000 , Gevär uttag uskfb kapital 26.000, Ungdom: 10.000 från startbidraget till ungdomssektionen</t>
  </si>
  <si>
    <t>ÅRSAVGIFTSBESLUT FÖR 2016</t>
  </si>
  <si>
    <t>Prel.Budget 2016</t>
  </si>
  <si>
    <t>Årsavgift 2016</t>
  </si>
  <si>
    <t>Ändamålsbestämda medel till ungdomsverksamheten inom Gevärssektionen från ungdomsskytteförbunden bekostar tävlingsverksamheten för gevär ungdom.</t>
  </si>
  <si>
    <t>Ändamålsbestämda medel för gevärssektionen budgeteras till speciella kostnader i Gevärssektionen.</t>
  </si>
  <si>
    <t>Årsavgift 2018</t>
  </si>
  <si>
    <t>Prel.Budget 2018</t>
  </si>
  <si>
    <t>Budget 2017</t>
  </si>
  <si>
    <t>ÅRSAVGIFTSBESLUT FÖR 2018</t>
  </si>
  <si>
    <t>SDF bidraget 2017 är i huvudsak baserat på antal Lokstödssammankomster i föreningarna föregående år, antal föreningar och utbildningstimmar.</t>
  </si>
  <si>
    <t>Not.1 SDF: Ränteintäkter 3.000 , Gevär uttag gevärs + uskfb kapital 57.000, Donation Gevär 1.000, Ungdom: 10.000 från startbidraget till ungdomssektionen</t>
  </si>
  <si>
    <t>Underskott balanseras med uttag ur kapitalet från SDF och respektive sektioner med kr.</t>
  </si>
  <si>
    <t>Inköp av nya medaljer till Skåneserien Lerduva för 25.000:- är beslutade och kommer att kostnadsföras för varje års uttag.</t>
  </si>
  <si>
    <t>Budget 2018</t>
  </si>
  <si>
    <t>Prel.Budget 2019</t>
  </si>
  <si>
    <t>Not.1 SDF: Ränteintäkter 500 , Gevär uttag gevärs + uskfb kapital 38.300, Donation Gevär 1.000, Ungdom: 10.000 från startbidraget till ungdomssektionen</t>
  </si>
  <si>
    <t>Övriga intäkter. Not 1</t>
  </si>
  <si>
    <t>ÅRSAVGIFTSBESLUT FÖR 2020</t>
  </si>
  <si>
    <t>Bank/bokföringskostnader</t>
  </si>
  <si>
    <t>Budget 2020</t>
  </si>
  <si>
    <t>Årsavgift 2021</t>
  </si>
  <si>
    <t>SDF bidraget 2020 är i huvudsak baserat på antal Lokstödssammankomster i föreningarna föregående år, antal föreningar och utbildningstimmar.</t>
  </si>
  <si>
    <t>Ändamålsbestämnda medel har tillförts Lerduvesektionen under 2019 vilka dokumenteras och hanteras under 2020 av Lerduvesektionen och SDF.</t>
  </si>
  <si>
    <t>Not. 1</t>
  </si>
  <si>
    <t>Gevär: Gevär/uskf`s kapital/ändamålsbestämda medel/donationer. Lerduva: Lerduvas ändamålsbestämda medel. Ungdom: Från UO startbidraget till ungdomssektionen</t>
  </si>
  <si>
    <t>Ändamålsbestämda medel till ungdomsverksamheten inom Gevärssektionen från ungdomsskytteförbunden bekostar tävlingsverksamheten/utbbildning för gevär ungdom.</t>
  </si>
  <si>
    <t>Utfall</t>
  </si>
  <si>
    <t>Budget 2021</t>
  </si>
  <si>
    <t>Årsavgift 2022</t>
  </si>
  <si>
    <t>ÅRSAVGIFT BESLUT FÖR 2022</t>
  </si>
  <si>
    <t>Prel. Utfall 2022</t>
  </si>
  <si>
    <t>SDF bidraget 2021 är i huvudsak baserat på antal Lokstödssammankomster i föreningarna föregående år, antal föreningar och utbildningstimmar.</t>
  </si>
  <si>
    <t>Budget 2022</t>
  </si>
  <si>
    <t>Årsavgift 2023</t>
  </si>
  <si>
    <t>ÅRSAVGIFT BESLUT FÖR 2023</t>
  </si>
  <si>
    <t>Prel. Utfall 2023</t>
  </si>
  <si>
    <t>SDF bidraget 2022 är i huvudsak baserat på antal Lokstödssammankomster i föreningarna föregående år, antal föreningar och utbildningstimmar.</t>
  </si>
  <si>
    <t>Budget 2023</t>
  </si>
  <si>
    <t>Årsavgift 2024</t>
  </si>
  <si>
    <t>ÅRSAVGIFT BESLUT FÖR 2024</t>
  </si>
  <si>
    <t>Prel. Utfall 2024</t>
  </si>
  <si>
    <t>GULT EJ UPPDATERAT</t>
  </si>
  <si>
    <t>Budget 2024</t>
  </si>
  <si>
    <t>Årsavgift 2025</t>
  </si>
  <si>
    <t>ÅRSAVGIFT BESLUT FÖR 2025</t>
  </si>
  <si>
    <t>Prel. Utfall 2025</t>
  </si>
  <si>
    <t>SDF bidraget 2024 är i huvudsak baserat på antal Lokstödssammankomster i föreningarna föregående år, antal föreningar och utbildningstimmar.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</si>
</sst>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0\ &quot;kr&quot;"/>
    <numFmt numFmtId="167" formatCode="#,##0.000\ &quot;kr&quot;"/>
    <numFmt numFmtId="168" formatCode="#,##0.0\ &quot;kr&quot;"/>
    <numFmt numFmtId="169" formatCode="#,##0\ &quot;kr&quot;"/>
    <numFmt numFmtId="170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2" applyNumberFormat="0" applyAlignment="0" applyProtection="0"/>
    <xf numFmtId="0" fontId="28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6" fontId="3" fillId="0" borderId="0" xfId="0" applyNumberFormat="1" applyFont="1" applyAlignment="1">
      <alignment/>
    </xf>
    <xf numFmtId="166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Font="1" applyAlignment="1">
      <alignment/>
    </xf>
    <xf numFmtId="166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4" xfId="0" applyNumberForma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7" xfId="0" applyNumberFormat="1" applyBorder="1" applyAlignment="1">
      <alignment/>
    </xf>
    <xf numFmtId="0" fontId="3" fillId="0" borderId="22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0" fillId="32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166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6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0" fillId="0" borderId="11" xfId="0" applyFill="1" applyBorder="1" applyAlignment="1">
      <alignment/>
    </xf>
    <xf numFmtId="166" fontId="0" fillId="0" borderId="10" xfId="0" applyNumberFormat="1" applyFill="1" applyBorder="1" applyAlignment="1">
      <alignment/>
    </xf>
    <xf numFmtId="0" fontId="3" fillId="0" borderId="11" xfId="0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5" xfId="0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28.421875" style="57" customWidth="1"/>
    <col min="2" max="2" width="13.57421875" style="57" customWidth="1"/>
    <col min="3" max="3" width="12.57421875" style="57" customWidth="1"/>
    <col min="4" max="4" width="9.57421875" style="57" customWidth="1"/>
    <col min="5" max="5" width="9.421875" style="57" customWidth="1"/>
    <col min="6" max="6" width="8.7109375" style="57" customWidth="1"/>
    <col min="7" max="7" width="8.57421875" style="57" customWidth="1"/>
    <col min="8" max="8" width="9.57421875" style="57" customWidth="1"/>
    <col min="9" max="9" width="15.57421875" style="57" customWidth="1"/>
    <col min="10" max="10" width="3.421875" style="57" customWidth="1"/>
    <col min="11" max="11" width="15.57421875" style="55" customWidth="1"/>
    <col min="12" max="16384" width="8.7109375" style="57" customWidth="1"/>
  </cols>
  <sheetData>
    <row r="1" spans="1:11" ht="18" thickBot="1">
      <c r="A1" s="64" t="s">
        <v>0</v>
      </c>
      <c r="B1" s="65"/>
      <c r="C1" s="65"/>
      <c r="D1" s="64" t="s">
        <v>99</v>
      </c>
      <c r="E1" s="65"/>
      <c r="F1" s="64" t="s">
        <v>100</v>
      </c>
      <c r="G1" s="64"/>
      <c r="H1" s="64"/>
      <c r="I1" s="64"/>
      <c r="J1" s="65"/>
      <c r="K1" s="66"/>
    </row>
    <row r="2" spans="2:9" ht="12.75">
      <c r="B2" s="67" t="s">
        <v>28</v>
      </c>
      <c r="C2" s="68" t="s">
        <v>24</v>
      </c>
      <c r="D2" s="68" t="s">
        <v>11</v>
      </c>
      <c r="E2" s="68" t="s">
        <v>13</v>
      </c>
      <c r="F2" s="68" t="s">
        <v>12</v>
      </c>
      <c r="G2" s="68" t="s">
        <v>14</v>
      </c>
      <c r="H2" s="68" t="s">
        <v>15</v>
      </c>
      <c r="I2" s="67" t="s">
        <v>25</v>
      </c>
    </row>
    <row r="3" spans="1:9" ht="12.75">
      <c r="A3" s="56" t="s">
        <v>1</v>
      </c>
      <c r="B3" s="55"/>
      <c r="C3" s="56"/>
      <c r="I3" s="69"/>
    </row>
    <row r="4" spans="1:9" ht="12.75">
      <c r="A4" s="70" t="s">
        <v>10</v>
      </c>
      <c r="B4" s="54"/>
      <c r="C4" s="54">
        <f>I31</f>
        <v>24000</v>
      </c>
      <c r="D4" s="54">
        <f>I32</f>
        <v>24300</v>
      </c>
      <c r="E4" s="54">
        <f>I33</f>
        <v>7200</v>
      </c>
      <c r="F4" s="54">
        <f>I34</f>
        <v>2400</v>
      </c>
      <c r="G4" s="54"/>
      <c r="H4" s="54"/>
      <c r="I4" s="69">
        <f>SUM(C4:H4)</f>
        <v>57900</v>
      </c>
    </row>
    <row r="5" spans="1:9" ht="12.75">
      <c r="A5" s="71" t="s">
        <v>29</v>
      </c>
      <c r="B5" s="54"/>
      <c r="C5" s="54">
        <v>3500</v>
      </c>
      <c r="D5" s="54">
        <v>23300</v>
      </c>
      <c r="E5" s="54">
        <v>1000</v>
      </c>
      <c r="F5" s="54">
        <v>5000</v>
      </c>
      <c r="G5" s="54"/>
      <c r="H5" s="54">
        <v>6000</v>
      </c>
      <c r="I5" s="69">
        <f>SUM(B5:H5)</f>
        <v>38800</v>
      </c>
    </row>
    <row r="6" spans="1:9" ht="12.75">
      <c r="A6" s="71" t="s">
        <v>18</v>
      </c>
      <c r="B6" s="54"/>
      <c r="C6" s="54"/>
      <c r="D6" s="54"/>
      <c r="E6" s="54">
        <v>12800</v>
      </c>
      <c r="F6" s="54"/>
      <c r="G6" s="54"/>
      <c r="H6" s="54"/>
      <c r="I6" s="69">
        <f>SUM(B6:H6)</f>
        <v>12800</v>
      </c>
    </row>
    <row r="7" spans="1:9" ht="12.75">
      <c r="A7" s="71" t="s">
        <v>46</v>
      </c>
      <c r="B7" s="54">
        <v>94615</v>
      </c>
      <c r="C7" s="54"/>
      <c r="D7" s="54"/>
      <c r="E7" s="54"/>
      <c r="F7" s="54"/>
      <c r="G7" s="54"/>
      <c r="H7" s="54"/>
      <c r="I7" s="69">
        <f>SUM(B7:H7)</f>
        <v>94615</v>
      </c>
    </row>
    <row r="8" spans="1:11" ht="12.75">
      <c r="A8" s="72" t="s">
        <v>73</v>
      </c>
      <c r="B8" s="58"/>
      <c r="C8" s="58">
        <v>0</v>
      </c>
      <c r="D8" s="58">
        <v>68500</v>
      </c>
      <c r="E8" s="58">
        <v>50000</v>
      </c>
      <c r="F8" s="58"/>
      <c r="G8" s="58"/>
      <c r="H8" s="58">
        <v>10000</v>
      </c>
      <c r="I8" s="73">
        <f>SUM(B8:H8)</f>
        <v>128500</v>
      </c>
      <c r="K8" s="74" t="s">
        <v>34</v>
      </c>
    </row>
    <row r="9" spans="1:11" ht="12.75">
      <c r="A9" s="75" t="s">
        <v>19</v>
      </c>
      <c r="B9" s="59">
        <f>SUM(B3:B8)</f>
        <v>94615</v>
      </c>
      <c r="C9" s="59">
        <f aca="true" t="shared" si="0" ref="C9:H9">SUM(C3:C8)</f>
        <v>27500</v>
      </c>
      <c r="D9" s="59">
        <f t="shared" si="0"/>
        <v>116100</v>
      </c>
      <c r="E9" s="59">
        <f t="shared" si="0"/>
        <v>71000</v>
      </c>
      <c r="F9" s="59">
        <f t="shared" si="0"/>
        <v>7400</v>
      </c>
      <c r="G9" s="59">
        <f t="shared" si="0"/>
        <v>0</v>
      </c>
      <c r="H9" s="59">
        <f t="shared" si="0"/>
        <v>16000</v>
      </c>
      <c r="I9" s="76">
        <f>SUM(B9:H9)</f>
        <v>332615</v>
      </c>
      <c r="K9" s="77">
        <f>SUM(I4:I8)</f>
        <v>332615</v>
      </c>
    </row>
    <row r="10" spans="2:8" ht="12.75">
      <c r="B10" s="54"/>
      <c r="C10" s="54"/>
      <c r="D10" s="54"/>
      <c r="E10" s="54"/>
      <c r="F10" s="54"/>
      <c r="G10" s="54"/>
      <c r="H10" s="54"/>
    </row>
    <row r="11" spans="1:8" ht="12.75">
      <c r="A11" s="56" t="s">
        <v>2</v>
      </c>
      <c r="B11" s="54"/>
      <c r="C11" s="54"/>
      <c r="D11" s="54"/>
      <c r="E11" s="54"/>
      <c r="F11" s="54"/>
      <c r="G11" s="54"/>
      <c r="H11" s="54"/>
    </row>
    <row r="12" spans="1:9" ht="12.75">
      <c r="A12" s="71" t="s">
        <v>29</v>
      </c>
      <c r="B12" s="54">
        <f>SUM(I5)</f>
        <v>38800</v>
      </c>
      <c r="C12" s="54"/>
      <c r="D12" s="54"/>
      <c r="E12" s="54"/>
      <c r="F12" s="54"/>
      <c r="G12" s="54"/>
      <c r="H12" s="54"/>
      <c r="I12" s="69">
        <f>SUM(B12:H12)</f>
        <v>38800</v>
      </c>
    </row>
    <row r="13" spans="1:9" ht="12.75">
      <c r="A13" s="57" t="s">
        <v>27</v>
      </c>
      <c r="B13" s="54"/>
      <c r="C13" s="63">
        <v>15000</v>
      </c>
      <c r="D13" s="54">
        <v>17700</v>
      </c>
      <c r="E13" s="54">
        <v>8500</v>
      </c>
      <c r="F13" s="54">
        <v>3200</v>
      </c>
      <c r="G13" s="54"/>
      <c r="H13" s="54"/>
      <c r="I13" s="69">
        <f aca="true" t="shared" si="1" ref="I13:I20">SUM(B13:H13)</f>
        <v>44400</v>
      </c>
    </row>
    <row r="14" spans="1:9" ht="12.75">
      <c r="A14" s="57" t="s">
        <v>17</v>
      </c>
      <c r="B14" s="54"/>
      <c r="C14" s="54">
        <v>1000</v>
      </c>
      <c r="D14" s="54">
        <v>3500</v>
      </c>
      <c r="E14" s="54"/>
      <c r="F14" s="54"/>
      <c r="G14" s="54"/>
      <c r="H14" s="54">
        <v>1000</v>
      </c>
      <c r="I14" s="69">
        <f t="shared" si="1"/>
        <v>5500</v>
      </c>
    </row>
    <row r="15" spans="1:9" ht="12.75">
      <c r="A15" s="57" t="s">
        <v>21</v>
      </c>
      <c r="B15" s="54"/>
      <c r="C15" s="54">
        <v>8000</v>
      </c>
      <c r="D15" s="54"/>
      <c r="E15" s="54">
        <v>1000</v>
      </c>
      <c r="F15" s="54"/>
      <c r="G15" s="54"/>
      <c r="H15" s="54">
        <v>1000</v>
      </c>
      <c r="I15" s="69">
        <f t="shared" si="1"/>
        <v>10000</v>
      </c>
    </row>
    <row r="16" spans="1:11" ht="12.75">
      <c r="A16" s="57" t="s">
        <v>53</v>
      </c>
      <c r="B16" s="54">
        <v>6000</v>
      </c>
      <c r="C16" s="63"/>
      <c r="D16" s="54">
        <v>83800</v>
      </c>
      <c r="E16" s="54">
        <v>4300</v>
      </c>
      <c r="F16" s="54">
        <v>2200</v>
      </c>
      <c r="G16" s="54"/>
      <c r="H16" s="54"/>
      <c r="I16" s="69">
        <f t="shared" si="1"/>
        <v>96300</v>
      </c>
      <c r="K16" s="74"/>
    </row>
    <row r="17" spans="1:9" ht="12.75">
      <c r="A17" s="57" t="s">
        <v>26</v>
      </c>
      <c r="B17" s="54">
        <v>10000</v>
      </c>
      <c r="C17" s="54">
        <v>2500</v>
      </c>
      <c r="D17" s="54">
        <v>11100</v>
      </c>
      <c r="E17" s="54">
        <v>4500</v>
      </c>
      <c r="F17" s="54">
        <v>2000</v>
      </c>
      <c r="G17" s="54"/>
      <c r="H17" s="54"/>
      <c r="I17" s="69">
        <f t="shared" si="1"/>
        <v>30100</v>
      </c>
    </row>
    <row r="18" spans="1:9" ht="12.75">
      <c r="A18" s="57" t="s">
        <v>23</v>
      </c>
      <c r="B18" s="54">
        <v>10000</v>
      </c>
      <c r="C18" s="54"/>
      <c r="D18" s="54"/>
      <c r="E18" s="54"/>
      <c r="F18" s="54"/>
      <c r="G18" s="54"/>
      <c r="H18" s="54">
        <v>14000</v>
      </c>
      <c r="I18" s="69">
        <f t="shared" si="1"/>
        <v>24000</v>
      </c>
    </row>
    <row r="19" spans="1:9" ht="12.75">
      <c r="A19" s="57" t="s">
        <v>7</v>
      </c>
      <c r="B19" s="54">
        <v>6000</v>
      </c>
      <c r="C19" s="54"/>
      <c r="D19" s="54"/>
      <c r="E19" s="54">
        <v>52700</v>
      </c>
      <c r="F19" s="54"/>
      <c r="G19" s="54"/>
      <c r="H19" s="54"/>
      <c r="I19" s="69">
        <f t="shared" si="1"/>
        <v>58700</v>
      </c>
    </row>
    <row r="20" spans="1:9" ht="12.75">
      <c r="A20" s="78" t="s">
        <v>75</v>
      </c>
      <c r="B20" s="60"/>
      <c r="C20" s="60">
        <v>1000</v>
      </c>
      <c r="D20" s="60"/>
      <c r="E20" s="60"/>
      <c r="F20" s="60"/>
      <c r="G20" s="60"/>
      <c r="H20" s="60"/>
      <c r="I20" s="73">
        <f t="shared" si="1"/>
        <v>1000</v>
      </c>
    </row>
    <row r="21" spans="1:11" ht="12.75">
      <c r="A21" s="75" t="s">
        <v>20</v>
      </c>
      <c r="B21" s="59">
        <f>SUM(B12:B20)</f>
        <v>70800</v>
      </c>
      <c r="C21" s="59">
        <f aca="true" t="shared" si="2" ref="C21:H21">SUM(C13:C20)</f>
        <v>27500</v>
      </c>
      <c r="D21" s="59">
        <f t="shared" si="2"/>
        <v>116100</v>
      </c>
      <c r="E21" s="59">
        <f t="shared" si="2"/>
        <v>71000</v>
      </c>
      <c r="F21" s="59">
        <f t="shared" si="2"/>
        <v>7400</v>
      </c>
      <c r="G21" s="59">
        <f t="shared" si="2"/>
        <v>0</v>
      </c>
      <c r="H21" s="59">
        <f t="shared" si="2"/>
        <v>16000</v>
      </c>
      <c r="I21" s="76">
        <f>SUM(B21:H21)</f>
        <v>308800</v>
      </c>
      <c r="K21" s="77">
        <f>SUM(I12:I20)</f>
        <v>308800</v>
      </c>
    </row>
    <row r="22" spans="1:9" ht="13.5" thickBot="1">
      <c r="A22" s="61"/>
      <c r="B22" s="61"/>
      <c r="C22" s="61"/>
      <c r="D22" s="61"/>
      <c r="E22" s="62"/>
      <c r="F22" s="61"/>
      <c r="G22" s="61"/>
      <c r="H22" s="61"/>
      <c r="I22" s="79"/>
    </row>
    <row r="23" spans="1:11" ht="13.5" thickTop="1">
      <c r="A23" s="75" t="s">
        <v>9</v>
      </c>
      <c r="B23" s="59">
        <f aca="true" t="shared" si="3" ref="B23:H23">SUM(B9-B21)</f>
        <v>23815</v>
      </c>
      <c r="C23" s="59">
        <f t="shared" si="3"/>
        <v>0</v>
      </c>
      <c r="D23" s="59">
        <f t="shared" si="3"/>
        <v>0</v>
      </c>
      <c r="E23" s="59">
        <f t="shared" si="3"/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76">
        <f>SUM(B23:H23)</f>
        <v>23815</v>
      </c>
      <c r="K23" s="77">
        <f>SUM(I9-I21)</f>
        <v>23815</v>
      </c>
    </row>
    <row r="25" spans="1:9" ht="12.75">
      <c r="A25" s="80"/>
      <c r="B25" s="60"/>
      <c r="C25" s="60"/>
      <c r="D25" s="60"/>
      <c r="E25" s="60"/>
      <c r="F25" s="60"/>
      <c r="G25" s="60"/>
      <c r="H25" s="60"/>
      <c r="I25" s="81">
        <f>SUM(B25:H25)</f>
        <v>0</v>
      </c>
    </row>
    <row r="26" spans="1:9" ht="12.75">
      <c r="A26" s="75" t="s">
        <v>22</v>
      </c>
      <c r="I26" s="59">
        <f>SUM(I23:I25)</f>
        <v>23815</v>
      </c>
    </row>
    <row r="27" spans="1:9" ht="13.5" thickBot="1">
      <c r="A27" s="75" t="s">
        <v>68</v>
      </c>
      <c r="I27" s="82">
        <v>0</v>
      </c>
    </row>
    <row r="28" spans="2:9" ht="13.5" thickBot="1" thickTop="1">
      <c r="B28" s="102"/>
      <c r="C28" s="102"/>
      <c r="I28" s="83">
        <f>SUM(I26:I27)</f>
        <v>23815</v>
      </c>
    </row>
    <row r="29" spans="1:9" ht="13.5" thickBot="1" thickTop="1">
      <c r="A29" s="84"/>
      <c r="B29" s="103">
        <v>2024</v>
      </c>
      <c r="C29" s="103"/>
      <c r="D29" s="104"/>
      <c r="I29" s="59"/>
    </row>
    <row r="30" spans="1:9" ht="12.75">
      <c r="A30" s="85" t="s">
        <v>35</v>
      </c>
      <c r="B30" s="86" t="s">
        <v>31</v>
      </c>
      <c r="C30" s="86" t="s">
        <v>32</v>
      </c>
      <c r="D30" s="87" t="s">
        <v>83</v>
      </c>
      <c r="E30" s="88"/>
      <c r="F30" s="105" t="s">
        <v>101</v>
      </c>
      <c r="G30" s="106"/>
      <c r="H30" s="106"/>
      <c r="I30" s="89" t="s">
        <v>102</v>
      </c>
    </row>
    <row r="31" spans="1:9" ht="12.75">
      <c r="A31" s="90" t="s">
        <v>30</v>
      </c>
      <c r="B31" s="91">
        <v>120</v>
      </c>
      <c r="C31" s="91">
        <v>200</v>
      </c>
      <c r="D31" s="92">
        <f>SUM(B31*C31)</f>
        <v>24000</v>
      </c>
      <c r="E31" s="91"/>
      <c r="F31" s="93"/>
      <c r="G31" s="94">
        <v>200</v>
      </c>
      <c r="H31" s="91"/>
      <c r="I31" s="92">
        <f>SUM(B31*G31)</f>
        <v>24000</v>
      </c>
    </row>
    <row r="32" spans="1:11" ht="12.75">
      <c r="A32" s="90" t="s">
        <v>3</v>
      </c>
      <c r="B32" s="91">
        <v>81</v>
      </c>
      <c r="C32" s="91">
        <v>300</v>
      </c>
      <c r="D32" s="92">
        <f>SUM(B32*C32)</f>
        <v>24300</v>
      </c>
      <c r="E32" s="91"/>
      <c r="F32" s="93"/>
      <c r="G32" s="94">
        <v>300</v>
      </c>
      <c r="H32" s="91"/>
      <c r="I32" s="92">
        <f>SUM(B32*G32)</f>
        <v>24300</v>
      </c>
      <c r="K32" s="95"/>
    </row>
    <row r="33" spans="1:9" ht="12.75">
      <c r="A33" s="90" t="s">
        <v>4</v>
      </c>
      <c r="B33" s="91">
        <v>24</v>
      </c>
      <c r="C33" s="91">
        <v>300</v>
      </c>
      <c r="D33" s="92">
        <f>SUM(B33*C33)</f>
        <v>7200</v>
      </c>
      <c r="E33" s="91"/>
      <c r="F33" s="93"/>
      <c r="G33" s="94">
        <v>300</v>
      </c>
      <c r="H33" s="91"/>
      <c r="I33" s="92">
        <f>SUM(B33*G33)</f>
        <v>7200</v>
      </c>
    </row>
    <row r="34" spans="1:9" ht="12.75">
      <c r="A34" s="90" t="s">
        <v>5</v>
      </c>
      <c r="B34" s="91">
        <v>24</v>
      </c>
      <c r="C34" s="91">
        <v>100</v>
      </c>
      <c r="D34" s="92">
        <f>SUM(B34*C34)</f>
        <v>2400</v>
      </c>
      <c r="E34" s="91"/>
      <c r="F34" s="93"/>
      <c r="G34" s="94">
        <v>100</v>
      </c>
      <c r="H34" s="91"/>
      <c r="I34" s="92">
        <f>SUM(B34*G34)</f>
        <v>2400</v>
      </c>
    </row>
    <row r="35" spans="1:9" ht="13.5" thickBot="1">
      <c r="A35" s="96" t="s">
        <v>6</v>
      </c>
      <c r="B35" s="65">
        <v>0</v>
      </c>
      <c r="C35" s="65">
        <v>0</v>
      </c>
      <c r="D35" s="97">
        <f>SUM(B35*C35)</f>
        <v>0</v>
      </c>
      <c r="E35" s="91"/>
      <c r="F35" s="98"/>
      <c r="G35" s="99">
        <v>0</v>
      </c>
      <c r="H35" s="65"/>
      <c r="I35" s="97">
        <f>SUM(B35*G35)</f>
        <v>0</v>
      </c>
    </row>
    <row r="36" ht="12.75">
      <c r="A36" s="100" t="s">
        <v>103</v>
      </c>
    </row>
    <row r="37" ht="12.75">
      <c r="A37" s="75" t="s">
        <v>80</v>
      </c>
    </row>
    <row r="38" ht="12.75">
      <c r="A38" s="101" t="s">
        <v>81</v>
      </c>
    </row>
    <row r="39" ht="12.75">
      <c r="A39" s="101" t="s">
        <v>61</v>
      </c>
    </row>
    <row r="40" ht="12.75">
      <c r="A40" s="101" t="s">
        <v>82</v>
      </c>
    </row>
    <row r="41" ht="12.75">
      <c r="A41" s="101"/>
    </row>
  </sheetData>
  <sheetProtection/>
  <mergeCells count="3">
    <mergeCell ref="B28:C28"/>
    <mergeCell ref="B29:D29"/>
    <mergeCell ref="F30:H30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ht="18">
      <c r="I1" s="2"/>
    </row>
    <row r="2" spans="1:9" ht="18">
      <c r="A2" s="2" t="s">
        <v>0</v>
      </c>
      <c r="D2" s="2" t="s">
        <v>52</v>
      </c>
      <c r="F2" s="2" t="s">
        <v>59</v>
      </c>
      <c r="G2" s="2"/>
      <c r="H2" s="2"/>
      <c r="I2" s="2" t="s">
        <v>58</v>
      </c>
    </row>
    <row r="3" spans="2:9" ht="12.75">
      <c r="B3" s="32" t="s">
        <v>28</v>
      </c>
      <c r="C3" s="33" t="s">
        <v>24</v>
      </c>
      <c r="D3" s="33" t="s">
        <v>11</v>
      </c>
      <c r="E3" s="33" t="s">
        <v>13</v>
      </c>
      <c r="F3" s="33" t="s">
        <v>12</v>
      </c>
      <c r="G3" s="33" t="s">
        <v>14</v>
      </c>
      <c r="H3" s="33" t="s">
        <v>15</v>
      </c>
      <c r="I3" s="32" t="s">
        <v>25</v>
      </c>
    </row>
    <row r="4" spans="1:9" ht="12.75">
      <c r="A4" s="7" t="s">
        <v>1</v>
      </c>
      <c r="B4" s="1"/>
      <c r="C4" s="7"/>
      <c r="I4" s="4"/>
    </row>
    <row r="5" spans="1:9" ht="12.75">
      <c r="A5" s="5" t="s">
        <v>10</v>
      </c>
      <c r="B5" s="8"/>
      <c r="C5" s="8">
        <v>25000</v>
      </c>
      <c r="D5" s="8">
        <v>26100</v>
      </c>
      <c r="E5" s="8">
        <v>6300</v>
      </c>
      <c r="F5" s="8">
        <v>1900</v>
      </c>
      <c r="G5" s="8"/>
      <c r="H5" s="8"/>
      <c r="I5" s="4">
        <f aca="true" t="shared" si="0" ref="I5:I10">SUM(B5:H5)</f>
        <v>59300</v>
      </c>
    </row>
    <row r="6" spans="1:9" ht="12.75">
      <c r="A6" s="6" t="s">
        <v>29</v>
      </c>
      <c r="B6" s="8"/>
      <c r="C6" s="8"/>
      <c r="D6" s="8">
        <v>28750</v>
      </c>
      <c r="E6" s="8">
        <v>1200</v>
      </c>
      <c r="F6" s="8">
        <v>2100</v>
      </c>
      <c r="G6" s="8"/>
      <c r="H6" s="8">
        <v>6000</v>
      </c>
      <c r="I6" s="4">
        <f t="shared" si="0"/>
        <v>38050</v>
      </c>
    </row>
    <row r="7" spans="1:9" ht="12.75">
      <c r="A7" s="6" t="s">
        <v>18</v>
      </c>
      <c r="B7" s="8"/>
      <c r="C7" s="8"/>
      <c r="D7" s="8"/>
      <c r="E7" s="8">
        <v>14000</v>
      </c>
      <c r="F7" s="8"/>
      <c r="G7" s="8"/>
      <c r="H7" s="8"/>
      <c r="I7" s="4">
        <f t="shared" si="0"/>
        <v>14000</v>
      </c>
    </row>
    <row r="8" spans="1:9" ht="12.75">
      <c r="A8" s="6" t="s">
        <v>46</v>
      </c>
      <c r="B8" s="8">
        <v>22300</v>
      </c>
      <c r="C8" s="8"/>
      <c r="D8" s="8"/>
      <c r="E8" s="8"/>
      <c r="F8" s="8"/>
      <c r="G8" s="8"/>
      <c r="H8" s="8"/>
      <c r="I8" s="4">
        <f t="shared" si="0"/>
        <v>22300</v>
      </c>
    </row>
    <row r="9" spans="1:11" ht="12.75">
      <c r="A9" s="14" t="s">
        <v>16</v>
      </c>
      <c r="B9" s="15">
        <v>8000</v>
      </c>
      <c r="C9" s="15">
        <v>1000</v>
      </c>
      <c r="D9" s="15">
        <v>26000</v>
      </c>
      <c r="E9" s="15"/>
      <c r="F9" s="15"/>
      <c r="G9" s="15"/>
      <c r="H9" s="15">
        <v>10000</v>
      </c>
      <c r="I9" s="16">
        <f t="shared" si="0"/>
        <v>45000</v>
      </c>
      <c r="K9" s="24" t="s">
        <v>34</v>
      </c>
    </row>
    <row r="10" spans="1:11" ht="12.75">
      <c r="A10" s="3" t="s">
        <v>19</v>
      </c>
      <c r="B10" s="9">
        <f>SUM(B4:B9)</f>
        <v>30300</v>
      </c>
      <c r="C10" s="9">
        <f aca="true" t="shared" si="1" ref="C10:H10">SUM(C4:C9)</f>
        <v>26000</v>
      </c>
      <c r="D10" s="9">
        <f t="shared" si="1"/>
        <v>80850</v>
      </c>
      <c r="E10" s="9">
        <f t="shared" si="1"/>
        <v>21500</v>
      </c>
      <c r="F10" s="9">
        <f t="shared" si="1"/>
        <v>4000</v>
      </c>
      <c r="G10" s="9">
        <f t="shared" si="1"/>
        <v>0</v>
      </c>
      <c r="H10" s="9">
        <f t="shared" si="1"/>
        <v>16000</v>
      </c>
      <c r="I10" s="12">
        <f t="shared" si="0"/>
        <v>178650</v>
      </c>
      <c r="K10" s="25">
        <f>SUM(I5:I9)</f>
        <v>178650</v>
      </c>
    </row>
    <row r="11" spans="2:8" ht="12.75">
      <c r="B11" s="8"/>
      <c r="C11" s="8"/>
      <c r="D11" s="8"/>
      <c r="E11" s="8"/>
      <c r="F11" s="8"/>
      <c r="G11" s="8"/>
      <c r="H11" s="8"/>
    </row>
    <row r="12" spans="2:8" ht="12.75">
      <c r="B12" s="8"/>
      <c r="C12" s="8"/>
      <c r="D12" s="8"/>
      <c r="E12" s="8"/>
      <c r="F12" s="8"/>
      <c r="G12" s="8"/>
      <c r="H12" s="8"/>
    </row>
    <row r="13" spans="1:8" ht="12.75">
      <c r="A13" s="7" t="s">
        <v>2</v>
      </c>
      <c r="B13" s="8"/>
      <c r="C13" s="8"/>
      <c r="D13" s="8"/>
      <c r="E13" s="8"/>
      <c r="F13" s="8"/>
      <c r="G13" s="8"/>
      <c r="H13" s="8"/>
    </row>
    <row r="14" spans="1:9" ht="12.75">
      <c r="A14" s="6" t="s">
        <v>29</v>
      </c>
      <c r="B14" s="8">
        <f>SUM(I6)</f>
        <v>38050</v>
      </c>
      <c r="C14" s="8"/>
      <c r="D14" s="8"/>
      <c r="E14" s="8"/>
      <c r="F14" s="8"/>
      <c r="G14" s="8"/>
      <c r="H14" s="8"/>
      <c r="I14" s="4">
        <f>SUM(B14:H14)</f>
        <v>38050</v>
      </c>
    </row>
    <row r="15" spans="1:9" ht="12.75">
      <c r="A15" t="s">
        <v>27</v>
      </c>
      <c r="B15" s="8"/>
      <c r="C15" s="18">
        <v>14400</v>
      </c>
      <c r="D15" s="8">
        <v>20000</v>
      </c>
      <c r="E15" s="8">
        <v>6000</v>
      </c>
      <c r="F15" s="8">
        <v>2000</v>
      </c>
      <c r="G15" s="8"/>
      <c r="H15" s="8">
        <v>4000</v>
      </c>
      <c r="I15" s="4">
        <f aca="true" t="shared" si="2" ref="I15:I22">SUM(B15:H15)</f>
        <v>46400</v>
      </c>
    </row>
    <row r="16" spans="1:9" ht="12.75">
      <c r="A16" t="s">
        <v>17</v>
      </c>
      <c r="B16" s="8"/>
      <c r="C16" s="8">
        <v>1100</v>
      </c>
      <c r="D16" s="8">
        <v>3850</v>
      </c>
      <c r="E16" s="8">
        <v>0</v>
      </c>
      <c r="F16" s="8"/>
      <c r="G16" s="8"/>
      <c r="H16" s="8">
        <v>1000</v>
      </c>
      <c r="I16" s="4">
        <f t="shared" si="2"/>
        <v>5950</v>
      </c>
    </row>
    <row r="17" spans="1:9" ht="12.75">
      <c r="A17" t="s">
        <v>21</v>
      </c>
      <c r="B17" s="8"/>
      <c r="C17" s="8">
        <v>4000</v>
      </c>
      <c r="D17" s="8"/>
      <c r="E17" s="8">
        <v>500</v>
      </c>
      <c r="F17" s="8"/>
      <c r="G17" s="8"/>
      <c r="H17" s="8">
        <v>1000</v>
      </c>
      <c r="I17" s="4">
        <f t="shared" si="2"/>
        <v>5500</v>
      </c>
    </row>
    <row r="18" spans="1:11" ht="12.75">
      <c r="A18" t="s">
        <v>53</v>
      </c>
      <c r="B18" s="8">
        <v>1500</v>
      </c>
      <c r="C18" s="18"/>
      <c r="D18" s="8">
        <v>44500</v>
      </c>
      <c r="E18" s="8">
        <v>15000</v>
      </c>
      <c r="F18" s="8">
        <v>2000</v>
      </c>
      <c r="G18" s="8"/>
      <c r="H18" s="8"/>
      <c r="I18" s="4">
        <f t="shared" si="2"/>
        <v>63000</v>
      </c>
      <c r="K18" s="24"/>
    </row>
    <row r="19" spans="1:9" ht="12.75">
      <c r="A19" t="s">
        <v>26</v>
      </c>
      <c r="B19" s="8">
        <v>5000</v>
      </c>
      <c r="C19" s="8">
        <v>2500</v>
      </c>
      <c r="D19" s="8">
        <v>12500</v>
      </c>
      <c r="E19" s="8"/>
      <c r="F19" s="8"/>
      <c r="G19" s="8"/>
      <c r="H19" s="8"/>
      <c r="I19" s="4">
        <f t="shared" si="2"/>
        <v>20000</v>
      </c>
    </row>
    <row r="20" spans="1:9" ht="12.75">
      <c r="A20" t="s">
        <v>23</v>
      </c>
      <c r="B20" s="8"/>
      <c r="C20" s="8"/>
      <c r="D20" s="8"/>
      <c r="E20" s="8"/>
      <c r="F20" s="8"/>
      <c r="G20" s="8"/>
      <c r="H20" s="8">
        <v>10000</v>
      </c>
      <c r="I20" s="4">
        <f t="shared" si="2"/>
        <v>10000</v>
      </c>
    </row>
    <row r="21" spans="1:9" ht="12.75">
      <c r="A21" t="s">
        <v>7</v>
      </c>
      <c r="B21" s="8">
        <v>4500</v>
      </c>
      <c r="C21" s="8"/>
      <c r="D21" s="8"/>
      <c r="E21" s="8"/>
      <c r="F21" s="8"/>
      <c r="G21" s="8"/>
      <c r="H21" s="8"/>
      <c r="I21" s="4">
        <f t="shared" si="2"/>
        <v>4500</v>
      </c>
    </row>
    <row r="22" spans="1:9" ht="12.75">
      <c r="A22" t="s">
        <v>8</v>
      </c>
      <c r="B22" s="8"/>
      <c r="C22" s="8">
        <v>4000</v>
      </c>
      <c r="D22" s="8"/>
      <c r="E22" s="8"/>
      <c r="F22" s="8"/>
      <c r="G22" s="8"/>
      <c r="H22" s="8"/>
      <c r="I22" s="4">
        <f t="shared" si="2"/>
        <v>4000</v>
      </c>
    </row>
    <row r="23" spans="1:11" ht="12.75">
      <c r="A23" s="3" t="s">
        <v>20</v>
      </c>
      <c r="B23" s="9">
        <f>SUM(B14:B22)</f>
        <v>49050</v>
      </c>
      <c r="C23" s="9">
        <f aca="true" t="shared" si="3" ref="C23:H23">SUM(C15:C22)</f>
        <v>26000</v>
      </c>
      <c r="D23" s="9">
        <f t="shared" si="3"/>
        <v>80850</v>
      </c>
      <c r="E23" s="9">
        <f t="shared" si="3"/>
        <v>21500</v>
      </c>
      <c r="F23" s="9">
        <f t="shared" si="3"/>
        <v>4000</v>
      </c>
      <c r="G23" s="9">
        <f t="shared" si="3"/>
        <v>0</v>
      </c>
      <c r="H23" s="9">
        <f t="shared" si="3"/>
        <v>16000</v>
      </c>
      <c r="I23" s="12">
        <f>SUM(B23:H23)</f>
        <v>197400</v>
      </c>
      <c r="K23" s="25">
        <f>SUM(I14:I22)</f>
        <v>197400</v>
      </c>
    </row>
    <row r="24" spans="1:9" ht="13.5" thickBot="1">
      <c r="A24" s="10"/>
      <c r="B24" s="10"/>
      <c r="C24" s="10"/>
      <c r="D24" s="10"/>
      <c r="E24" s="11"/>
      <c r="F24" s="10"/>
      <c r="G24" s="10"/>
      <c r="H24" s="10"/>
      <c r="I24" s="13"/>
    </row>
    <row r="25" spans="1:11" ht="13.5" thickTop="1">
      <c r="A25" s="3" t="s">
        <v>9</v>
      </c>
      <c r="B25" s="9">
        <f aca="true" t="shared" si="4" ref="B25:H25">SUM(B10-B23)</f>
        <v>-18750</v>
      </c>
      <c r="C25" s="9">
        <f t="shared" si="4"/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12">
        <f>SUM(B25:H25)</f>
        <v>-18750</v>
      </c>
      <c r="K25" s="25">
        <f>SUM(I10-I23)</f>
        <v>-18750</v>
      </c>
    </row>
    <row r="27" spans="1:9" ht="12.75">
      <c r="A27" s="3"/>
      <c r="I27" s="4"/>
    </row>
    <row r="28" spans="1:9" ht="12.75">
      <c r="A28" s="20" t="s">
        <v>36</v>
      </c>
      <c r="B28" s="17"/>
      <c r="C28" s="17"/>
      <c r="D28" s="17"/>
      <c r="E28" s="17"/>
      <c r="F28" s="17"/>
      <c r="G28" s="17"/>
      <c r="H28" s="17"/>
      <c r="I28" s="19">
        <f>SUM(B28:H28)</f>
        <v>0</v>
      </c>
    </row>
    <row r="29" spans="1:9" ht="12.75">
      <c r="A29" s="3" t="s">
        <v>22</v>
      </c>
      <c r="I29" s="9">
        <f>SUM(I25:I28)</f>
        <v>-18750</v>
      </c>
    </row>
    <row r="31" spans="1:9" ht="13.5" thickBot="1">
      <c r="A31" s="3" t="s">
        <v>55</v>
      </c>
      <c r="I31" s="21">
        <v>18750</v>
      </c>
    </row>
    <row r="32" spans="3:9" ht="13.5" thickBot="1" thickTop="1">
      <c r="C32" s="3">
        <v>2015</v>
      </c>
      <c r="I32" s="22">
        <f>SUM(I29:I31)</f>
        <v>0</v>
      </c>
    </row>
    <row r="33" spans="3:9" ht="13.5" thickBot="1" thickTop="1">
      <c r="C33" s="3"/>
      <c r="I33" s="9"/>
    </row>
    <row r="34" spans="1:8" ht="12.75">
      <c r="A34" s="14" t="s">
        <v>35</v>
      </c>
      <c r="B34" s="23" t="s">
        <v>31</v>
      </c>
      <c r="C34" s="23" t="s">
        <v>32</v>
      </c>
      <c r="E34" s="112" t="s">
        <v>57</v>
      </c>
      <c r="F34" s="108"/>
      <c r="G34" s="108"/>
      <c r="H34" s="109"/>
    </row>
    <row r="35" spans="1:8" ht="12.75">
      <c r="A35" s="6" t="s">
        <v>30</v>
      </c>
      <c r="B35">
        <v>125</v>
      </c>
      <c r="C35">
        <v>200</v>
      </c>
      <c r="E35" s="26"/>
      <c r="F35" s="9">
        <v>200</v>
      </c>
      <c r="H35" s="27"/>
    </row>
    <row r="36" spans="1:11" ht="12.75">
      <c r="A36" s="6" t="s">
        <v>3</v>
      </c>
      <c r="B36">
        <v>87</v>
      </c>
      <c r="C36">
        <v>300</v>
      </c>
      <c r="E36" s="26"/>
      <c r="F36" s="9">
        <v>300</v>
      </c>
      <c r="H36" s="27"/>
      <c r="K36" s="34"/>
    </row>
    <row r="37" spans="1:8" ht="12.75">
      <c r="A37" s="6" t="s">
        <v>4</v>
      </c>
      <c r="B37">
        <v>21</v>
      </c>
      <c r="C37">
        <v>300</v>
      </c>
      <c r="E37" s="26"/>
      <c r="F37" s="9">
        <v>300</v>
      </c>
      <c r="H37" s="27"/>
    </row>
    <row r="38" spans="1:8" ht="12.75">
      <c r="A38" s="6" t="s">
        <v>5</v>
      </c>
      <c r="B38">
        <v>19</v>
      </c>
      <c r="C38">
        <v>100</v>
      </c>
      <c r="E38" s="26"/>
      <c r="F38" s="9">
        <v>100</v>
      </c>
      <c r="H38" s="27"/>
    </row>
    <row r="39" spans="1:11" ht="12.75">
      <c r="A39" s="6" t="s">
        <v>6</v>
      </c>
      <c r="B39">
        <v>0</v>
      </c>
      <c r="C39">
        <v>0</v>
      </c>
      <c r="E39" s="26"/>
      <c r="F39" s="9">
        <v>0</v>
      </c>
      <c r="H39" s="27"/>
      <c r="K39" s="34"/>
    </row>
    <row r="40" spans="1:8" ht="13.5" thickBot="1">
      <c r="A40" s="6" t="s">
        <v>33</v>
      </c>
      <c r="C40">
        <v>0</v>
      </c>
      <c r="E40" s="28"/>
      <c r="F40" s="29">
        <v>0</v>
      </c>
      <c r="G40" s="30"/>
      <c r="H40" s="31"/>
    </row>
    <row r="41" ht="12.75">
      <c r="A41" s="6" t="s">
        <v>54</v>
      </c>
    </row>
    <row r="42" ht="12.75">
      <c r="A42" s="6" t="s">
        <v>56</v>
      </c>
    </row>
    <row r="44" ht="12.75">
      <c r="A44" t="s">
        <v>45</v>
      </c>
    </row>
  </sheetData>
  <sheetProtection/>
  <mergeCells count="1">
    <mergeCell ref="E34:H34"/>
  </mergeCells>
  <printOptions/>
  <pageMargins left="0.1968503937007874" right="0.1968503937007874" top="0.3937007874015748" bottom="0.1968503937007874" header="0.5118110236220472" footer="0.5118110236220472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ht="18">
      <c r="I1" s="2"/>
    </row>
    <row r="2" spans="1:9" ht="18">
      <c r="A2" s="2" t="s">
        <v>0</v>
      </c>
      <c r="D2" s="2" t="s">
        <v>50</v>
      </c>
      <c r="F2" s="2" t="s">
        <v>51</v>
      </c>
      <c r="G2" s="2"/>
      <c r="H2" s="2"/>
      <c r="I2" s="2"/>
    </row>
    <row r="3" spans="2:9" ht="12.75">
      <c r="B3" s="32" t="s">
        <v>28</v>
      </c>
      <c r="C3" s="33" t="s">
        <v>24</v>
      </c>
      <c r="D3" s="33" t="s">
        <v>11</v>
      </c>
      <c r="E3" s="33" t="s">
        <v>13</v>
      </c>
      <c r="F3" s="33" t="s">
        <v>12</v>
      </c>
      <c r="G3" s="33" t="s">
        <v>14</v>
      </c>
      <c r="H3" s="33" t="s">
        <v>15</v>
      </c>
      <c r="I3" s="32" t="s">
        <v>25</v>
      </c>
    </row>
    <row r="4" spans="1:9" ht="12.75">
      <c r="A4" s="7" t="s">
        <v>1</v>
      </c>
      <c r="B4" s="1"/>
      <c r="C4" s="7"/>
      <c r="I4" s="4"/>
    </row>
    <row r="5" spans="1:9" ht="12.75">
      <c r="A5" s="35" t="s">
        <v>10</v>
      </c>
      <c r="B5" s="8"/>
      <c r="C5" s="8">
        <v>25600</v>
      </c>
      <c r="D5" s="8">
        <v>26700</v>
      </c>
      <c r="E5" s="8">
        <v>6300</v>
      </c>
      <c r="F5" s="8">
        <v>2000</v>
      </c>
      <c r="G5" s="8"/>
      <c r="H5" s="8"/>
      <c r="I5" s="4">
        <f aca="true" t="shared" si="0" ref="I5:I10">SUM(B5:H5)</f>
        <v>60600</v>
      </c>
    </row>
    <row r="6" spans="1:9" ht="12.75">
      <c r="A6" s="6" t="s">
        <v>29</v>
      </c>
      <c r="B6" s="8"/>
      <c r="C6" s="8">
        <v>2400</v>
      </c>
      <c r="D6" s="8">
        <v>28600</v>
      </c>
      <c r="E6" s="8">
        <v>1400</v>
      </c>
      <c r="F6" s="8">
        <v>3000</v>
      </c>
      <c r="G6" s="8"/>
      <c r="H6" s="8">
        <v>10000</v>
      </c>
      <c r="I6" s="4">
        <f t="shared" si="0"/>
        <v>45400</v>
      </c>
    </row>
    <row r="7" spans="1:9" ht="12.75">
      <c r="A7" s="6" t="s">
        <v>18</v>
      </c>
      <c r="B7" s="8"/>
      <c r="C7" s="8"/>
      <c r="D7" s="8"/>
      <c r="E7" s="8">
        <v>9800</v>
      </c>
      <c r="F7" s="8"/>
      <c r="G7" s="8"/>
      <c r="H7" s="8"/>
      <c r="I7" s="4">
        <f t="shared" si="0"/>
        <v>9800</v>
      </c>
    </row>
    <row r="8" spans="1:9" ht="12.75">
      <c r="A8" s="6" t="s">
        <v>46</v>
      </c>
      <c r="B8" s="8">
        <v>22700</v>
      </c>
      <c r="C8" s="8"/>
      <c r="D8" s="8"/>
      <c r="E8" s="8"/>
      <c r="F8" s="8"/>
      <c r="G8" s="8"/>
      <c r="H8" s="8"/>
      <c r="I8" s="4">
        <f t="shared" si="0"/>
        <v>22700</v>
      </c>
    </row>
    <row r="9" spans="1:11" ht="12.75">
      <c r="A9" s="14" t="s">
        <v>16</v>
      </c>
      <c r="B9" s="15">
        <v>11000</v>
      </c>
      <c r="C9" s="15">
        <v>1000</v>
      </c>
      <c r="D9" s="15">
        <v>26000</v>
      </c>
      <c r="E9" s="15"/>
      <c r="F9" s="15"/>
      <c r="G9" s="15"/>
      <c r="H9" s="15">
        <v>10000</v>
      </c>
      <c r="I9" s="16">
        <f t="shared" si="0"/>
        <v>48000</v>
      </c>
      <c r="K9" s="24" t="s">
        <v>34</v>
      </c>
    </row>
    <row r="10" spans="1:11" ht="12.75">
      <c r="A10" s="3" t="s">
        <v>19</v>
      </c>
      <c r="B10" s="9">
        <f>SUM(B4:B9)</f>
        <v>33700</v>
      </c>
      <c r="C10" s="9">
        <f aca="true" t="shared" si="1" ref="C10:H10">SUM(C4:C9)</f>
        <v>29000</v>
      </c>
      <c r="D10" s="9">
        <f t="shared" si="1"/>
        <v>81300</v>
      </c>
      <c r="E10" s="9">
        <f t="shared" si="1"/>
        <v>17500</v>
      </c>
      <c r="F10" s="9">
        <f t="shared" si="1"/>
        <v>5000</v>
      </c>
      <c r="G10" s="9">
        <f t="shared" si="1"/>
        <v>0</v>
      </c>
      <c r="H10" s="9">
        <f t="shared" si="1"/>
        <v>20000</v>
      </c>
      <c r="I10" s="12">
        <f t="shared" si="0"/>
        <v>186500</v>
      </c>
      <c r="K10" s="25">
        <f>SUM(I5:I9)</f>
        <v>186500</v>
      </c>
    </row>
    <row r="11" spans="2:8" ht="12.75">
      <c r="B11" s="8"/>
      <c r="C11" s="8"/>
      <c r="D11" s="8"/>
      <c r="E11" s="8"/>
      <c r="F11" s="8"/>
      <c r="G11" s="8"/>
      <c r="H11" s="8"/>
    </row>
    <row r="12" spans="2:8" ht="12.75">
      <c r="B12" s="8"/>
      <c r="C12" s="8"/>
      <c r="D12" s="8"/>
      <c r="E12" s="8"/>
      <c r="F12" s="8"/>
      <c r="G12" s="8"/>
      <c r="H12" s="8"/>
    </row>
    <row r="13" spans="1:8" ht="12.75">
      <c r="A13" s="7" t="s">
        <v>2</v>
      </c>
      <c r="B13" s="8"/>
      <c r="C13" s="8"/>
      <c r="D13" s="8"/>
      <c r="E13" s="8"/>
      <c r="F13" s="8"/>
      <c r="G13" s="8"/>
      <c r="H13" s="8"/>
    </row>
    <row r="14" spans="1:9" ht="12.75">
      <c r="A14" s="6" t="s">
        <v>29</v>
      </c>
      <c r="B14" s="8">
        <v>45400</v>
      </c>
      <c r="C14" s="8"/>
      <c r="D14" s="8"/>
      <c r="E14" s="8"/>
      <c r="F14" s="8"/>
      <c r="G14" s="8"/>
      <c r="H14" s="8"/>
      <c r="I14" s="4">
        <f>SUM(B14:H14)</f>
        <v>45400</v>
      </c>
    </row>
    <row r="15" spans="1:9" ht="12.75">
      <c r="A15" t="s">
        <v>27</v>
      </c>
      <c r="B15" s="8"/>
      <c r="C15" s="18">
        <v>13000</v>
      </c>
      <c r="D15" s="8">
        <v>18000</v>
      </c>
      <c r="E15" s="8">
        <v>6000</v>
      </c>
      <c r="F15" s="8">
        <v>2000</v>
      </c>
      <c r="G15" s="8"/>
      <c r="H15" s="8">
        <v>7000</v>
      </c>
      <c r="I15" s="4">
        <f aca="true" t="shared" si="2" ref="I15:I22">SUM(B15:H15)</f>
        <v>46000</v>
      </c>
    </row>
    <row r="16" spans="1:9" ht="12.75">
      <c r="A16" t="s">
        <v>17</v>
      </c>
      <c r="B16" s="8"/>
      <c r="C16" s="8">
        <v>1000</v>
      </c>
      <c r="D16" s="8">
        <v>3500</v>
      </c>
      <c r="E16" s="8">
        <v>1500</v>
      </c>
      <c r="F16" s="8"/>
      <c r="G16" s="8"/>
      <c r="H16" s="8">
        <v>2000</v>
      </c>
      <c r="I16" s="4">
        <f t="shared" si="2"/>
        <v>8000</v>
      </c>
    </row>
    <row r="17" spans="1:9" ht="12.75">
      <c r="A17" t="s">
        <v>21</v>
      </c>
      <c r="B17" s="8"/>
      <c r="C17" s="8">
        <v>5000</v>
      </c>
      <c r="D17" s="8"/>
      <c r="E17" s="8">
        <v>0</v>
      </c>
      <c r="F17" s="8"/>
      <c r="G17" s="8"/>
      <c r="H17" s="8">
        <v>1000</v>
      </c>
      <c r="I17" s="4">
        <f t="shared" si="2"/>
        <v>6000</v>
      </c>
    </row>
    <row r="18" spans="1:11" ht="12.75">
      <c r="A18" t="s">
        <v>18</v>
      </c>
      <c r="B18" s="8">
        <v>1500</v>
      </c>
      <c r="C18" s="18"/>
      <c r="D18" s="8">
        <v>47300</v>
      </c>
      <c r="E18" s="8">
        <v>10000</v>
      </c>
      <c r="F18" s="8">
        <v>3000</v>
      </c>
      <c r="G18" s="8"/>
      <c r="H18" s="8"/>
      <c r="I18" s="4">
        <f t="shared" si="2"/>
        <v>61800</v>
      </c>
      <c r="K18" s="24" t="s">
        <v>38</v>
      </c>
    </row>
    <row r="19" spans="1:9" ht="12.75">
      <c r="A19" t="s">
        <v>26</v>
      </c>
      <c r="B19" s="8">
        <v>5000</v>
      </c>
      <c r="C19" s="8">
        <v>2500</v>
      </c>
      <c r="D19" s="8">
        <v>12500</v>
      </c>
      <c r="E19" s="8"/>
      <c r="F19" s="8"/>
      <c r="G19" s="8"/>
      <c r="H19" s="8"/>
      <c r="I19" s="4">
        <f t="shared" si="2"/>
        <v>20000</v>
      </c>
    </row>
    <row r="20" spans="1:9" ht="12.75">
      <c r="A20" t="s">
        <v>23</v>
      </c>
      <c r="B20" s="8"/>
      <c r="C20" s="8"/>
      <c r="D20" s="8"/>
      <c r="E20" s="8"/>
      <c r="F20" s="8"/>
      <c r="G20" s="8"/>
      <c r="H20" s="8">
        <v>10000</v>
      </c>
      <c r="I20" s="4">
        <f t="shared" si="2"/>
        <v>10000</v>
      </c>
    </row>
    <row r="21" spans="1:9" ht="12.75">
      <c r="A21" t="s">
        <v>7</v>
      </c>
      <c r="B21" s="8"/>
      <c r="C21" s="8">
        <v>4500</v>
      </c>
      <c r="D21" s="8"/>
      <c r="E21" s="8"/>
      <c r="F21" s="8"/>
      <c r="G21" s="8"/>
      <c r="H21" s="8"/>
      <c r="I21" s="4">
        <f t="shared" si="2"/>
        <v>4500</v>
      </c>
    </row>
    <row r="22" spans="1:9" ht="12.75">
      <c r="A22" t="s">
        <v>8</v>
      </c>
      <c r="B22" s="8"/>
      <c r="C22" s="8">
        <v>3000</v>
      </c>
      <c r="D22" s="8"/>
      <c r="E22" s="8"/>
      <c r="F22" s="8"/>
      <c r="G22" s="8"/>
      <c r="H22" s="8"/>
      <c r="I22" s="4">
        <f t="shared" si="2"/>
        <v>3000</v>
      </c>
    </row>
    <row r="23" spans="1:11" ht="12.75">
      <c r="A23" s="3" t="s">
        <v>20</v>
      </c>
      <c r="B23" s="9">
        <f>SUM(B14:B22)</f>
        <v>51900</v>
      </c>
      <c r="C23" s="9">
        <f aca="true" t="shared" si="3" ref="C23:H23">SUM(C15:C22)</f>
        <v>29000</v>
      </c>
      <c r="D23" s="9">
        <f t="shared" si="3"/>
        <v>81300</v>
      </c>
      <c r="E23" s="9">
        <f t="shared" si="3"/>
        <v>17500</v>
      </c>
      <c r="F23" s="9">
        <f t="shared" si="3"/>
        <v>5000</v>
      </c>
      <c r="G23" s="9">
        <f t="shared" si="3"/>
        <v>0</v>
      </c>
      <c r="H23" s="9">
        <f t="shared" si="3"/>
        <v>20000</v>
      </c>
      <c r="I23" s="12">
        <f>SUM(B23:H23)</f>
        <v>204700</v>
      </c>
      <c r="K23" s="25">
        <f>SUM(I14:I22)</f>
        <v>204700</v>
      </c>
    </row>
    <row r="24" spans="1:9" ht="13.5" thickBot="1">
      <c r="A24" s="10"/>
      <c r="B24" s="10"/>
      <c r="C24" s="10"/>
      <c r="D24" s="10"/>
      <c r="E24" s="11"/>
      <c r="F24" s="10"/>
      <c r="G24" s="10"/>
      <c r="H24" s="10"/>
      <c r="I24" s="13"/>
    </row>
    <row r="25" spans="1:11" ht="13.5" thickTop="1">
      <c r="A25" s="3" t="s">
        <v>9</v>
      </c>
      <c r="B25" s="9">
        <f aca="true" t="shared" si="4" ref="B25:H25">SUM(B10-B23)</f>
        <v>-18200</v>
      </c>
      <c r="C25" s="9">
        <f t="shared" si="4"/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12">
        <f>SUM(B25:H25)</f>
        <v>-18200</v>
      </c>
      <c r="K25" s="25">
        <f>SUM(I10-I23)</f>
        <v>-18200</v>
      </c>
    </row>
    <row r="27" spans="1:9" ht="12.75">
      <c r="A27" s="3"/>
      <c r="I27" s="4"/>
    </row>
    <row r="28" spans="1:9" ht="12.75">
      <c r="A28" s="20" t="s">
        <v>36</v>
      </c>
      <c r="B28" s="17"/>
      <c r="C28" s="17"/>
      <c r="D28" s="17"/>
      <c r="E28" s="17"/>
      <c r="F28" s="17"/>
      <c r="G28" s="17"/>
      <c r="H28" s="17"/>
      <c r="I28" s="19">
        <f>SUM(B28:H28)</f>
        <v>0</v>
      </c>
    </row>
    <row r="29" spans="1:9" ht="12.75">
      <c r="A29" s="3" t="s">
        <v>22</v>
      </c>
      <c r="I29" s="9">
        <f>SUM(I25:I28)</f>
        <v>-18200</v>
      </c>
    </row>
    <row r="31" spans="1:9" ht="13.5" thickBot="1">
      <c r="A31" s="3" t="s">
        <v>37</v>
      </c>
      <c r="I31" s="21">
        <v>18200</v>
      </c>
    </row>
    <row r="32" spans="3:9" ht="13.5" thickBot="1" thickTop="1">
      <c r="C32" s="3">
        <v>2014</v>
      </c>
      <c r="I32" s="22">
        <f>SUM(I29:I31)</f>
        <v>0</v>
      </c>
    </row>
    <row r="33" spans="1:8" ht="13.5" thickTop="1">
      <c r="A33" s="14" t="s">
        <v>35</v>
      </c>
      <c r="B33" s="23" t="s">
        <v>31</v>
      </c>
      <c r="C33" s="23" t="s">
        <v>32</v>
      </c>
      <c r="E33" s="112" t="s">
        <v>48</v>
      </c>
      <c r="F33" s="108"/>
      <c r="G33" s="108"/>
      <c r="H33" s="109"/>
    </row>
    <row r="34" spans="1:8" ht="12.75">
      <c r="A34" s="6" t="s">
        <v>30</v>
      </c>
      <c r="B34">
        <v>130</v>
      </c>
      <c r="C34">
        <v>200</v>
      </c>
      <c r="E34" s="26"/>
      <c r="F34" s="9">
        <v>200</v>
      </c>
      <c r="H34" s="27"/>
    </row>
    <row r="35" spans="1:11" ht="12.75">
      <c r="A35" s="6" t="s">
        <v>3</v>
      </c>
      <c r="B35">
        <v>89</v>
      </c>
      <c r="C35">
        <v>300</v>
      </c>
      <c r="E35" s="26"/>
      <c r="F35" s="9">
        <v>300</v>
      </c>
      <c r="H35" s="27"/>
      <c r="K35" s="34"/>
    </row>
    <row r="36" spans="1:8" ht="12.75">
      <c r="A36" s="6" t="s">
        <v>4</v>
      </c>
      <c r="B36">
        <v>21</v>
      </c>
      <c r="C36">
        <v>300</v>
      </c>
      <c r="E36" s="26"/>
      <c r="F36" s="9">
        <v>300</v>
      </c>
      <c r="H36" s="27"/>
    </row>
    <row r="37" spans="1:8" ht="12.75">
      <c r="A37" s="6" t="s">
        <v>5</v>
      </c>
      <c r="B37">
        <v>20</v>
      </c>
      <c r="C37">
        <v>100</v>
      </c>
      <c r="E37" s="26"/>
      <c r="F37" s="9">
        <v>100</v>
      </c>
      <c r="H37" s="27"/>
    </row>
    <row r="38" spans="1:11" ht="12.75">
      <c r="A38" s="6" t="s">
        <v>6</v>
      </c>
      <c r="B38">
        <v>0</v>
      </c>
      <c r="C38">
        <v>0</v>
      </c>
      <c r="E38" s="26"/>
      <c r="F38" s="9">
        <v>0</v>
      </c>
      <c r="H38" s="27"/>
      <c r="K38" s="34"/>
    </row>
    <row r="39" spans="1:8" ht="13.5" thickBot="1">
      <c r="A39" s="6" t="s">
        <v>33</v>
      </c>
      <c r="C39">
        <v>0</v>
      </c>
      <c r="E39" s="28"/>
      <c r="F39" s="29">
        <v>0</v>
      </c>
      <c r="G39" s="30"/>
      <c r="H39" s="31"/>
    </row>
    <row r="40" ht="12.75">
      <c r="A40" s="6" t="s">
        <v>47</v>
      </c>
    </row>
    <row r="41" ht="12.75">
      <c r="A41" s="6" t="s">
        <v>49</v>
      </c>
    </row>
    <row r="42" ht="12.75">
      <c r="A42" s="6" t="s">
        <v>43</v>
      </c>
    </row>
    <row r="44" ht="12.75">
      <c r="A44" t="s">
        <v>45</v>
      </c>
    </row>
  </sheetData>
  <sheetProtection/>
  <mergeCells count="1">
    <mergeCell ref="E33:H33"/>
  </mergeCells>
  <printOptions/>
  <pageMargins left="0.1968503937007874" right="0.1968503937007874" top="0.3937007874015748" bottom="0.1968503937007874" header="0.5118110236220472" footer="0.5118110236220472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ht="18">
      <c r="I1" s="2"/>
    </row>
    <row r="2" spans="1:9" ht="18">
      <c r="A2" s="2" t="s">
        <v>0</v>
      </c>
      <c r="D2" s="2" t="s">
        <v>44</v>
      </c>
      <c r="F2" s="2"/>
      <c r="G2" s="2"/>
      <c r="H2" s="2" t="s">
        <v>42</v>
      </c>
      <c r="I2" s="2"/>
    </row>
    <row r="3" spans="2:9" ht="12.75">
      <c r="B3" s="32" t="s">
        <v>28</v>
      </c>
      <c r="C3" s="33" t="s">
        <v>24</v>
      </c>
      <c r="D3" s="33" t="s">
        <v>11</v>
      </c>
      <c r="E3" s="33" t="s">
        <v>13</v>
      </c>
      <c r="F3" s="33" t="s">
        <v>12</v>
      </c>
      <c r="G3" s="33" t="s">
        <v>14</v>
      </c>
      <c r="H3" s="33" t="s">
        <v>15</v>
      </c>
      <c r="I3" s="32" t="s">
        <v>25</v>
      </c>
    </row>
    <row r="4" spans="1:9" ht="12.75">
      <c r="A4" s="7" t="s">
        <v>1</v>
      </c>
      <c r="B4" s="1"/>
      <c r="C4" s="7"/>
      <c r="I4" s="4"/>
    </row>
    <row r="5" spans="1:9" ht="12.75">
      <c r="A5" s="5" t="s">
        <v>10</v>
      </c>
      <c r="B5" s="8"/>
      <c r="C5" s="8">
        <v>26400</v>
      </c>
      <c r="D5" s="8">
        <v>27000</v>
      </c>
      <c r="E5" s="8">
        <v>6000</v>
      </c>
      <c r="F5" s="8">
        <v>2000</v>
      </c>
      <c r="G5" s="8"/>
      <c r="H5" s="8"/>
      <c r="I5" s="4">
        <f aca="true" t="shared" si="0" ref="I5:I10">SUM(B5:H5)</f>
        <v>61400</v>
      </c>
    </row>
    <row r="6" spans="1:9" ht="12.75">
      <c r="A6" s="6" t="s">
        <v>29</v>
      </c>
      <c r="B6" s="8"/>
      <c r="C6" s="8">
        <v>8100</v>
      </c>
      <c r="D6" s="8">
        <v>37250</v>
      </c>
      <c r="E6" s="8">
        <v>1270</v>
      </c>
      <c r="F6" s="8">
        <v>3000</v>
      </c>
      <c r="G6" s="8"/>
      <c r="H6" s="8">
        <v>10000</v>
      </c>
      <c r="I6" s="4">
        <f t="shared" si="0"/>
        <v>59620</v>
      </c>
    </row>
    <row r="7" spans="1:9" ht="12.75">
      <c r="A7" s="6" t="s">
        <v>18</v>
      </c>
      <c r="B7" s="8"/>
      <c r="C7" s="8"/>
      <c r="D7" s="8"/>
      <c r="E7" s="8">
        <v>10850</v>
      </c>
      <c r="F7" s="8"/>
      <c r="G7" s="8"/>
      <c r="H7" s="8"/>
      <c r="I7" s="4">
        <f t="shared" si="0"/>
        <v>10850</v>
      </c>
    </row>
    <row r="8" spans="1:9" ht="12.75">
      <c r="A8" s="6" t="s">
        <v>46</v>
      </c>
      <c r="B8" s="8">
        <v>22700</v>
      </c>
      <c r="C8" s="8"/>
      <c r="D8" s="8"/>
      <c r="E8" s="8"/>
      <c r="F8" s="8"/>
      <c r="G8" s="8"/>
      <c r="H8" s="8"/>
      <c r="I8" s="4">
        <f t="shared" si="0"/>
        <v>22700</v>
      </c>
    </row>
    <row r="9" spans="1:11" ht="12.75">
      <c r="A9" s="14" t="s">
        <v>16</v>
      </c>
      <c r="B9" s="15">
        <v>12000</v>
      </c>
      <c r="C9" s="15"/>
      <c r="D9" s="15"/>
      <c r="E9" s="15"/>
      <c r="F9" s="15"/>
      <c r="G9" s="15"/>
      <c r="H9" s="15">
        <v>10000</v>
      </c>
      <c r="I9" s="16">
        <f t="shared" si="0"/>
        <v>22000</v>
      </c>
      <c r="K9" s="24" t="s">
        <v>34</v>
      </c>
    </row>
    <row r="10" spans="1:11" ht="12.75">
      <c r="A10" s="3" t="s">
        <v>19</v>
      </c>
      <c r="B10" s="9">
        <f>SUM(B4:B9)</f>
        <v>34700</v>
      </c>
      <c r="C10" s="9">
        <f aca="true" t="shared" si="1" ref="C10:H10">SUM(C4:C9)</f>
        <v>34500</v>
      </c>
      <c r="D10" s="9">
        <f t="shared" si="1"/>
        <v>64250</v>
      </c>
      <c r="E10" s="9">
        <f t="shared" si="1"/>
        <v>18120</v>
      </c>
      <c r="F10" s="9">
        <f t="shared" si="1"/>
        <v>5000</v>
      </c>
      <c r="G10" s="9">
        <f t="shared" si="1"/>
        <v>0</v>
      </c>
      <c r="H10" s="9">
        <f t="shared" si="1"/>
        <v>20000</v>
      </c>
      <c r="I10" s="12">
        <f t="shared" si="0"/>
        <v>176570</v>
      </c>
      <c r="K10" s="25">
        <f>SUM(I5:I9)</f>
        <v>176570</v>
      </c>
    </row>
    <row r="11" spans="2:8" ht="12.75">
      <c r="B11" s="8"/>
      <c r="C11" s="8"/>
      <c r="D11" s="8"/>
      <c r="E11" s="8"/>
      <c r="F11" s="8"/>
      <c r="G11" s="8"/>
      <c r="H11" s="8"/>
    </row>
    <row r="12" spans="2:8" ht="12.75">
      <c r="B12" s="8"/>
      <c r="C12" s="8"/>
      <c r="D12" s="8"/>
      <c r="E12" s="8"/>
      <c r="F12" s="8"/>
      <c r="G12" s="8"/>
      <c r="H12" s="8"/>
    </row>
    <row r="13" spans="1:8" ht="12.75">
      <c r="A13" s="7" t="s">
        <v>2</v>
      </c>
      <c r="B13" s="8"/>
      <c r="C13" s="8"/>
      <c r="D13" s="8"/>
      <c r="E13" s="8"/>
      <c r="F13" s="8"/>
      <c r="G13" s="8"/>
      <c r="H13" s="8"/>
    </row>
    <row r="14" spans="1:9" ht="12.75">
      <c r="A14" s="6" t="s">
        <v>29</v>
      </c>
      <c r="B14" s="8">
        <v>59620</v>
      </c>
      <c r="C14" s="8"/>
      <c r="D14" s="8"/>
      <c r="E14" s="8"/>
      <c r="F14" s="8"/>
      <c r="G14" s="8"/>
      <c r="H14" s="8"/>
      <c r="I14" s="4">
        <f>SUM(B14:H14)</f>
        <v>59620</v>
      </c>
    </row>
    <row r="15" spans="1:9" ht="12.75">
      <c r="A15" t="s">
        <v>27</v>
      </c>
      <c r="B15" s="8"/>
      <c r="C15" s="18">
        <v>17000</v>
      </c>
      <c r="D15" s="8">
        <v>27000</v>
      </c>
      <c r="E15" s="8">
        <v>7100</v>
      </c>
      <c r="F15" s="8">
        <v>2000</v>
      </c>
      <c r="G15" s="8"/>
      <c r="H15" s="8">
        <v>7000</v>
      </c>
      <c r="I15" s="4">
        <f aca="true" t="shared" si="2" ref="I15:I22">SUM(B15:H15)</f>
        <v>60100</v>
      </c>
    </row>
    <row r="16" spans="1:9" ht="12.75">
      <c r="A16" t="s">
        <v>17</v>
      </c>
      <c r="B16" s="8"/>
      <c r="C16" s="8">
        <v>1000</v>
      </c>
      <c r="D16" s="8">
        <v>3500</v>
      </c>
      <c r="E16" s="8">
        <v>3000</v>
      </c>
      <c r="F16" s="8"/>
      <c r="G16" s="8"/>
      <c r="H16" s="8">
        <v>2000</v>
      </c>
      <c r="I16" s="4">
        <f t="shared" si="2"/>
        <v>9500</v>
      </c>
    </row>
    <row r="17" spans="1:9" ht="12.75">
      <c r="A17" t="s">
        <v>21</v>
      </c>
      <c r="B17" s="8"/>
      <c r="C17" s="8">
        <v>6000</v>
      </c>
      <c r="D17" s="8"/>
      <c r="E17" s="8">
        <v>0</v>
      </c>
      <c r="F17" s="8"/>
      <c r="G17" s="8"/>
      <c r="H17" s="8">
        <v>1000</v>
      </c>
      <c r="I17" s="4">
        <f t="shared" si="2"/>
        <v>7000</v>
      </c>
    </row>
    <row r="18" spans="1:11" ht="12.75">
      <c r="A18" t="s">
        <v>18</v>
      </c>
      <c r="B18" s="8">
        <v>3000</v>
      </c>
      <c r="C18" s="18"/>
      <c r="D18" s="8">
        <v>21250</v>
      </c>
      <c r="E18" s="8">
        <v>8020</v>
      </c>
      <c r="F18" s="8">
        <v>3000</v>
      </c>
      <c r="G18" s="8"/>
      <c r="H18" s="8"/>
      <c r="I18" s="4">
        <f t="shared" si="2"/>
        <v>35270</v>
      </c>
      <c r="K18" s="24" t="s">
        <v>38</v>
      </c>
    </row>
    <row r="19" spans="1:9" ht="12.75">
      <c r="A19" t="s">
        <v>26</v>
      </c>
      <c r="B19" s="8">
        <v>5000</v>
      </c>
      <c r="C19" s="8">
        <v>2500</v>
      </c>
      <c r="D19" s="8">
        <v>12500</v>
      </c>
      <c r="E19" s="8"/>
      <c r="F19" s="8"/>
      <c r="G19" s="8"/>
      <c r="H19" s="8"/>
      <c r="I19" s="4">
        <f t="shared" si="2"/>
        <v>20000</v>
      </c>
    </row>
    <row r="20" spans="1:9" ht="12.75">
      <c r="A20" t="s">
        <v>23</v>
      </c>
      <c r="B20" s="8"/>
      <c r="C20" s="8"/>
      <c r="D20" s="8"/>
      <c r="E20" s="8"/>
      <c r="F20" s="8"/>
      <c r="G20" s="8"/>
      <c r="H20" s="8">
        <v>10000</v>
      </c>
      <c r="I20" s="4">
        <f t="shared" si="2"/>
        <v>10000</v>
      </c>
    </row>
    <row r="21" spans="1:9" ht="12.75">
      <c r="A21" t="s">
        <v>7</v>
      </c>
      <c r="B21" s="8"/>
      <c r="C21" s="8">
        <v>4500</v>
      </c>
      <c r="D21" s="8"/>
      <c r="E21" s="8"/>
      <c r="F21" s="8"/>
      <c r="G21" s="8"/>
      <c r="H21" s="8"/>
      <c r="I21" s="4">
        <f t="shared" si="2"/>
        <v>4500</v>
      </c>
    </row>
    <row r="22" spans="1:9" ht="12.75">
      <c r="A22" t="s">
        <v>8</v>
      </c>
      <c r="B22" s="8"/>
      <c r="C22" s="8">
        <v>3500</v>
      </c>
      <c r="D22" s="8"/>
      <c r="E22" s="8"/>
      <c r="F22" s="8"/>
      <c r="G22" s="8"/>
      <c r="H22" s="8"/>
      <c r="I22" s="4">
        <f t="shared" si="2"/>
        <v>3500</v>
      </c>
    </row>
    <row r="23" spans="1:11" ht="12.75">
      <c r="A23" s="3" t="s">
        <v>20</v>
      </c>
      <c r="B23" s="9">
        <f>SUM(B14:B22)</f>
        <v>67620</v>
      </c>
      <c r="C23" s="9">
        <f aca="true" t="shared" si="3" ref="C23:H23">SUM(C15:C22)</f>
        <v>34500</v>
      </c>
      <c r="D23" s="9">
        <f t="shared" si="3"/>
        <v>64250</v>
      </c>
      <c r="E23" s="9">
        <f t="shared" si="3"/>
        <v>18120</v>
      </c>
      <c r="F23" s="9">
        <f t="shared" si="3"/>
        <v>5000</v>
      </c>
      <c r="G23" s="9">
        <f t="shared" si="3"/>
        <v>0</v>
      </c>
      <c r="H23" s="9">
        <f t="shared" si="3"/>
        <v>20000</v>
      </c>
      <c r="I23" s="12">
        <f>SUM(B23:H23)</f>
        <v>209490</v>
      </c>
      <c r="K23" s="25">
        <f>SUM(I14:I22)</f>
        <v>209490</v>
      </c>
    </row>
    <row r="24" spans="1:9" ht="13.5" thickBot="1">
      <c r="A24" s="10"/>
      <c r="B24" s="10"/>
      <c r="C24" s="10"/>
      <c r="D24" s="10"/>
      <c r="E24" s="11"/>
      <c r="F24" s="10"/>
      <c r="G24" s="10"/>
      <c r="H24" s="10"/>
      <c r="I24" s="13"/>
    </row>
    <row r="25" spans="1:11" ht="13.5" thickTop="1">
      <c r="A25" s="3" t="s">
        <v>9</v>
      </c>
      <c r="B25" s="9">
        <f aca="true" t="shared" si="4" ref="B25:H25">SUM(B10-B23)</f>
        <v>-32920</v>
      </c>
      <c r="C25" s="9">
        <f t="shared" si="4"/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12">
        <f>SUM(B25:H25)</f>
        <v>-32920</v>
      </c>
      <c r="K25" s="25">
        <f>SUM(I10-I23)</f>
        <v>-32920</v>
      </c>
    </row>
    <row r="27" spans="1:9" ht="12.75">
      <c r="A27" s="3"/>
      <c r="I27" s="4"/>
    </row>
    <row r="28" spans="1:9" ht="12.75">
      <c r="A28" s="20" t="s">
        <v>36</v>
      </c>
      <c r="B28" s="17"/>
      <c r="C28" s="17"/>
      <c r="D28" s="17"/>
      <c r="E28" s="17"/>
      <c r="F28" s="17"/>
      <c r="G28" s="17"/>
      <c r="H28" s="17"/>
      <c r="I28" s="19">
        <f>SUM(B28:H28)</f>
        <v>0</v>
      </c>
    </row>
    <row r="29" spans="1:9" ht="12.75">
      <c r="A29" s="3" t="s">
        <v>22</v>
      </c>
      <c r="I29" s="9">
        <f>SUM(I25:I28)</f>
        <v>-32920</v>
      </c>
    </row>
    <row r="31" spans="1:9" ht="13.5" thickBot="1">
      <c r="A31" s="3" t="s">
        <v>37</v>
      </c>
      <c r="I31" s="21">
        <v>32920</v>
      </c>
    </row>
    <row r="32" ht="13.5" thickBot="1" thickTop="1">
      <c r="I32" s="22">
        <f>SUM(I29:I31)</f>
        <v>0</v>
      </c>
    </row>
    <row r="33" spans="1:8" ht="13.5" thickTop="1">
      <c r="A33" s="14" t="s">
        <v>35</v>
      </c>
      <c r="B33" s="23" t="s">
        <v>31</v>
      </c>
      <c r="C33" s="23" t="s">
        <v>32</v>
      </c>
      <c r="E33" s="112" t="s">
        <v>40</v>
      </c>
      <c r="F33" s="108"/>
      <c r="G33" s="108"/>
      <c r="H33" s="109"/>
    </row>
    <row r="34" spans="1:8" ht="12.75">
      <c r="A34" s="6" t="s">
        <v>30</v>
      </c>
      <c r="B34">
        <v>132</v>
      </c>
      <c r="C34">
        <v>200</v>
      </c>
      <c r="E34" s="26"/>
      <c r="F34" s="9">
        <v>200</v>
      </c>
      <c r="H34" s="27"/>
    </row>
    <row r="35" spans="1:11" ht="12.75">
      <c r="A35" s="6" t="s">
        <v>3</v>
      </c>
      <c r="B35">
        <v>90</v>
      </c>
      <c r="C35">
        <v>300</v>
      </c>
      <c r="E35" s="26"/>
      <c r="F35" s="9">
        <v>300</v>
      </c>
      <c r="H35" s="27"/>
      <c r="K35" s="34"/>
    </row>
    <row r="36" spans="1:8" ht="12.75">
      <c r="A36" s="6" t="s">
        <v>4</v>
      </c>
      <c r="B36">
        <v>21</v>
      </c>
      <c r="C36">
        <v>300</v>
      </c>
      <c r="E36" s="26"/>
      <c r="F36" s="9">
        <v>300</v>
      </c>
      <c r="H36" s="27"/>
    </row>
    <row r="37" spans="1:8" ht="12.75">
      <c r="A37" s="6" t="s">
        <v>5</v>
      </c>
      <c r="B37">
        <v>20</v>
      </c>
      <c r="C37">
        <v>100</v>
      </c>
      <c r="E37" s="26"/>
      <c r="F37" s="9">
        <v>100</v>
      </c>
      <c r="H37" s="27"/>
    </row>
    <row r="38" spans="1:11" ht="12.75">
      <c r="A38" s="6" t="s">
        <v>6</v>
      </c>
      <c r="B38">
        <v>0</v>
      </c>
      <c r="C38">
        <v>0</v>
      </c>
      <c r="E38" s="26"/>
      <c r="F38" s="9">
        <v>0</v>
      </c>
      <c r="H38" s="27"/>
      <c r="K38" s="34"/>
    </row>
    <row r="39" spans="1:8" ht="13.5" thickBot="1">
      <c r="A39" s="6" t="s">
        <v>33</v>
      </c>
      <c r="C39">
        <v>0</v>
      </c>
      <c r="E39" s="28"/>
      <c r="F39" s="29">
        <v>0</v>
      </c>
      <c r="G39" s="30"/>
      <c r="H39" s="31"/>
    </row>
    <row r="40" ht="12.75">
      <c r="A40" s="6" t="s">
        <v>41</v>
      </c>
    </row>
    <row r="41" ht="12.75">
      <c r="A41" s="6" t="s">
        <v>39</v>
      </c>
    </row>
    <row r="42" ht="12.75">
      <c r="A42" s="6" t="s">
        <v>43</v>
      </c>
    </row>
    <row r="44" ht="12.75">
      <c r="A44" t="s">
        <v>45</v>
      </c>
    </row>
  </sheetData>
  <sheetProtection/>
  <mergeCells count="1">
    <mergeCell ref="E33:H33"/>
  </mergeCells>
  <printOptions/>
  <pageMargins left="0.1968503937007874" right="0.1968503937007874" top="0.3937007874015748" bottom="0.1968503937007874" header="0.5118110236220472" footer="0.511811023622047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28.421875" style="57" customWidth="1"/>
    <col min="2" max="2" width="13.57421875" style="57" customWidth="1"/>
    <col min="3" max="3" width="12.57421875" style="57" customWidth="1"/>
    <col min="4" max="4" width="9.57421875" style="57" customWidth="1"/>
    <col min="5" max="5" width="9.421875" style="57" customWidth="1"/>
    <col min="6" max="6" width="8.7109375" style="57" customWidth="1"/>
    <col min="7" max="7" width="8.57421875" style="57" customWidth="1"/>
    <col min="8" max="8" width="9.57421875" style="57" customWidth="1"/>
    <col min="9" max="9" width="15.57421875" style="57" customWidth="1"/>
    <col min="10" max="10" width="3.421875" style="57" customWidth="1"/>
    <col min="11" max="11" width="15.57421875" style="55" customWidth="1"/>
    <col min="12" max="16384" width="8.7109375" style="57" customWidth="1"/>
  </cols>
  <sheetData>
    <row r="1" spans="1:11" ht="18" thickBot="1">
      <c r="A1" s="64" t="s">
        <v>0</v>
      </c>
      <c r="B1" s="65"/>
      <c r="C1" s="65"/>
      <c r="D1" s="64" t="s">
        <v>94</v>
      </c>
      <c r="E1" s="65"/>
      <c r="F1" s="64" t="s">
        <v>95</v>
      </c>
      <c r="G1" s="64"/>
      <c r="H1" s="64"/>
      <c r="I1" s="64" t="s">
        <v>98</v>
      </c>
      <c r="J1" s="65"/>
      <c r="K1" s="66"/>
    </row>
    <row r="2" spans="2:9" ht="12.75">
      <c r="B2" s="67" t="s">
        <v>28</v>
      </c>
      <c r="C2" s="68" t="s">
        <v>24</v>
      </c>
      <c r="D2" s="68" t="s">
        <v>11</v>
      </c>
      <c r="E2" s="68" t="s">
        <v>13</v>
      </c>
      <c r="F2" s="68" t="s">
        <v>12</v>
      </c>
      <c r="G2" s="68" t="s">
        <v>14</v>
      </c>
      <c r="H2" s="68" t="s">
        <v>15</v>
      </c>
      <c r="I2" s="67" t="s">
        <v>25</v>
      </c>
    </row>
    <row r="3" spans="1:9" ht="12.75">
      <c r="A3" s="56" t="s">
        <v>1</v>
      </c>
      <c r="B3" s="55"/>
      <c r="C3" s="56"/>
      <c r="I3" s="69"/>
    </row>
    <row r="4" spans="1:9" ht="12.75">
      <c r="A4" s="70" t="s">
        <v>10</v>
      </c>
      <c r="B4" s="54"/>
      <c r="C4" s="54">
        <f>I31</f>
        <v>24400</v>
      </c>
      <c r="D4" s="54">
        <f>I32</f>
        <v>24900</v>
      </c>
      <c r="E4" s="54">
        <f>I33</f>
        <v>7200</v>
      </c>
      <c r="F4" s="54">
        <f>I34</f>
        <v>2400</v>
      </c>
      <c r="G4" s="54"/>
      <c r="H4" s="54"/>
      <c r="I4" s="69">
        <f>SUM(C4:H4)</f>
        <v>58900</v>
      </c>
    </row>
    <row r="5" spans="1:9" ht="12.75">
      <c r="A5" s="71" t="s">
        <v>29</v>
      </c>
      <c r="B5" s="54"/>
      <c r="C5" s="54">
        <v>3100</v>
      </c>
      <c r="D5" s="54">
        <v>23300</v>
      </c>
      <c r="E5" s="54">
        <v>1000</v>
      </c>
      <c r="F5" s="54">
        <v>5000</v>
      </c>
      <c r="G5" s="54"/>
      <c r="H5" s="54">
        <v>6000</v>
      </c>
      <c r="I5" s="69">
        <f>SUM(B5:H5)</f>
        <v>38400</v>
      </c>
    </row>
    <row r="6" spans="1:9" ht="12.75">
      <c r="A6" s="71" t="s">
        <v>18</v>
      </c>
      <c r="B6" s="54"/>
      <c r="C6" s="54"/>
      <c r="D6" s="54"/>
      <c r="E6" s="54">
        <v>12800</v>
      </c>
      <c r="F6" s="54"/>
      <c r="G6" s="54"/>
      <c r="H6" s="54"/>
      <c r="I6" s="69">
        <f>SUM(B6:H6)</f>
        <v>12800</v>
      </c>
    </row>
    <row r="7" spans="1:9" ht="12.75">
      <c r="A7" s="71" t="s">
        <v>46</v>
      </c>
      <c r="B7" s="54">
        <v>89330</v>
      </c>
      <c r="C7" s="54"/>
      <c r="D7" s="54"/>
      <c r="E7" s="54"/>
      <c r="F7" s="54"/>
      <c r="G7" s="54"/>
      <c r="H7" s="54"/>
      <c r="I7" s="69">
        <f>SUM(B7:H7)</f>
        <v>89330</v>
      </c>
    </row>
    <row r="8" spans="1:11" ht="12.75">
      <c r="A8" s="72" t="s">
        <v>73</v>
      </c>
      <c r="B8" s="58"/>
      <c r="C8" s="58">
        <v>0</v>
      </c>
      <c r="D8" s="58">
        <v>68500</v>
      </c>
      <c r="E8" s="58">
        <v>50000</v>
      </c>
      <c r="F8" s="58"/>
      <c r="G8" s="58"/>
      <c r="H8" s="58">
        <v>10000</v>
      </c>
      <c r="I8" s="73">
        <f>SUM(B8:H8)</f>
        <v>128500</v>
      </c>
      <c r="K8" s="74" t="s">
        <v>34</v>
      </c>
    </row>
    <row r="9" spans="1:11" ht="12.75">
      <c r="A9" s="75" t="s">
        <v>19</v>
      </c>
      <c r="B9" s="59">
        <f>SUM(B3:B8)</f>
        <v>89330</v>
      </c>
      <c r="C9" s="59">
        <f aca="true" t="shared" si="0" ref="C9:H9">SUM(C3:C8)</f>
        <v>27500</v>
      </c>
      <c r="D9" s="59">
        <f t="shared" si="0"/>
        <v>116700</v>
      </c>
      <c r="E9" s="59">
        <f t="shared" si="0"/>
        <v>71000</v>
      </c>
      <c r="F9" s="59">
        <f t="shared" si="0"/>
        <v>7400</v>
      </c>
      <c r="G9" s="59">
        <f t="shared" si="0"/>
        <v>0</v>
      </c>
      <c r="H9" s="59">
        <f t="shared" si="0"/>
        <v>16000</v>
      </c>
      <c r="I9" s="76">
        <f>SUM(B9:H9)</f>
        <v>327930</v>
      </c>
      <c r="K9" s="77">
        <f>SUM(I4:I8)</f>
        <v>327930</v>
      </c>
    </row>
    <row r="10" spans="2:8" ht="12.75">
      <c r="B10" s="54"/>
      <c r="C10" s="54"/>
      <c r="D10" s="54"/>
      <c r="E10" s="54"/>
      <c r="F10" s="54"/>
      <c r="G10" s="54"/>
      <c r="H10" s="54"/>
    </row>
    <row r="11" spans="1:8" ht="12.75">
      <c r="A11" s="56" t="s">
        <v>2</v>
      </c>
      <c r="B11" s="54"/>
      <c r="C11" s="54"/>
      <c r="D11" s="54"/>
      <c r="E11" s="54"/>
      <c r="F11" s="54"/>
      <c r="G11" s="54"/>
      <c r="H11" s="54"/>
    </row>
    <row r="12" spans="1:9" ht="12.75">
      <c r="A12" s="71" t="s">
        <v>29</v>
      </c>
      <c r="B12" s="54">
        <f>SUM(I5)</f>
        <v>38400</v>
      </c>
      <c r="C12" s="54"/>
      <c r="D12" s="54"/>
      <c r="E12" s="54"/>
      <c r="F12" s="54"/>
      <c r="G12" s="54"/>
      <c r="H12" s="54"/>
      <c r="I12" s="69">
        <f>SUM(B12:H12)</f>
        <v>38400</v>
      </c>
    </row>
    <row r="13" spans="1:9" ht="12.75">
      <c r="A13" s="57" t="s">
        <v>27</v>
      </c>
      <c r="B13" s="54"/>
      <c r="C13" s="63">
        <v>15000</v>
      </c>
      <c r="D13" s="54">
        <v>17700</v>
      </c>
      <c r="E13" s="54">
        <v>8500</v>
      </c>
      <c r="F13" s="54">
        <v>3200</v>
      </c>
      <c r="G13" s="54"/>
      <c r="H13" s="54"/>
      <c r="I13" s="69">
        <f aca="true" t="shared" si="1" ref="I13:I20">SUM(B13:H13)</f>
        <v>44400</v>
      </c>
    </row>
    <row r="14" spans="1:9" ht="12.75">
      <c r="A14" s="57" t="s">
        <v>17</v>
      </c>
      <c r="B14" s="54"/>
      <c r="C14" s="54">
        <v>1000</v>
      </c>
      <c r="D14" s="54">
        <v>3500</v>
      </c>
      <c r="E14" s="54"/>
      <c r="F14" s="54"/>
      <c r="G14" s="54"/>
      <c r="H14" s="54">
        <v>1000</v>
      </c>
      <c r="I14" s="69">
        <f t="shared" si="1"/>
        <v>5500</v>
      </c>
    </row>
    <row r="15" spans="1:9" ht="12.75">
      <c r="A15" s="57" t="s">
        <v>21</v>
      </c>
      <c r="B15" s="54"/>
      <c r="C15" s="54">
        <v>8000</v>
      </c>
      <c r="D15" s="54"/>
      <c r="E15" s="54">
        <v>1000</v>
      </c>
      <c r="F15" s="54"/>
      <c r="G15" s="54"/>
      <c r="H15" s="54">
        <v>1000</v>
      </c>
      <c r="I15" s="69">
        <f t="shared" si="1"/>
        <v>10000</v>
      </c>
    </row>
    <row r="16" spans="1:11" ht="12.75">
      <c r="A16" s="57" t="s">
        <v>53</v>
      </c>
      <c r="B16" s="54">
        <v>51500</v>
      </c>
      <c r="C16" s="63"/>
      <c r="D16" s="54">
        <v>83800</v>
      </c>
      <c r="E16" s="54">
        <v>4300</v>
      </c>
      <c r="F16" s="54">
        <v>2200</v>
      </c>
      <c r="G16" s="54"/>
      <c r="H16" s="54"/>
      <c r="I16" s="69">
        <f t="shared" si="1"/>
        <v>141800</v>
      </c>
      <c r="K16" s="74"/>
    </row>
    <row r="17" spans="1:9" ht="12.75">
      <c r="A17" s="57" t="s">
        <v>26</v>
      </c>
      <c r="B17" s="54">
        <v>10000</v>
      </c>
      <c r="C17" s="54">
        <v>2500</v>
      </c>
      <c r="D17" s="54">
        <v>11700</v>
      </c>
      <c r="E17" s="54">
        <v>4500</v>
      </c>
      <c r="F17" s="54">
        <v>2000</v>
      </c>
      <c r="G17" s="54"/>
      <c r="H17" s="54"/>
      <c r="I17" s="69">
        <f t="shared" si="1"/>
        <v>30700</v>
      </c>
    </row>
    <row r="18" spans="1:9" ht="12.75">
      <c r="A18" s="57" t="s">
        <v>23</v>
      </c>
      <c r="B18" s="54">
        <v>10000</v>
      </c>
      <c r="C18" s="54"/>
      <c r="D18" s="54"/>
      <c r="E18" s="54"/>
      <c r="F18" s="54"/>
      <c r="G18" s="54"/>
      <c r="H18" s="54">
        <v>14000</v>
      </c>
      <c r="I18" s="69">
        <f t="shared" si="1"/>
        <v>24000</v>
      </c>
    </row>
    <row r="19" spans="1:9" ht="12.75">
      <c r="A19" s="57" t="s">
        <v>7</v>
      </c>
      <c r="B19" s="54">
        <v>6000</v>
      </c>
      <c r="C19" s="54"/>
      <c r="D19" s="54"/>
      <c r="E19" s="54">
        <v>52700</v>
      </c>
      <c r="F19" s="54"/>
      <c r="G19" s="54"/>
      <c r="H19" s="54"/>
      <c r="I19" s="69">
        <f t="shared" si="1"/>
        <v>58700</v>
      </c>
    </row>
    <row r="20" spans="1:9" ht="12.75">
      <c r="A20" s="78" t="s">
        <v>75</v>
      </c>
      <c r="B20" s="60"/>
      <c r="C20" s="60">
        <v>1000</v>
      </c>
      <c r="D20" s="60"/>
      <c r="E20" s="60"/>
      <c r="F20" s="60"/>
      <c r="G20" s="60"/>
      <c r="H20" s="60"/>
      <c r="I20" s="73">
        <f t="shared" si="1"/>
        <v>1000</v>
      </c>
    </row>
    <row r="21" spans="1:11" ht="12.75">
      <c r="A21" s="75" t="s">
        <v>20</v>
      </c>
      <c r="B21" s="59">
        <f>SUM(B12:B20)</f>
        <v>115900</v>
      </c>
      <c r="C21" s="59">
        <f aca="true" t="shared" si="2" ref="C21:H21">SUM(C13:C20)</f>
        <v>27500</v>
      </c>
      <c r="D21" s="59">
        <f t="shared" si="2"/>
        <v>116700</v>
      </c>
      <c r="E21" s="59">
        <f t="shared" si="2"/>
        <v>71000</v>
      </c>
      <c r="F21" s="59">
        <f t="shared" si="2"/>
        <v>7400</v>
      </c>
      <c r="G21" s="59">
        <f t="shared" si="2"/>
        <v>0</v>
      </c>
      <c r="H21" s="59">
        <f t="shared" si="2"/>
        <v>16000</v>
      </c>
      <c r="I21" s="76">
        <f>SUM(B21:H21)</f>
        <v>354500</v>
      </c>
      <c r="K21" s="77">
        <f>SUM(I12:I20)</f>
        <v>354500</v>
      </c>
    </row>
    <row r="22" spans="1:9" ht="13.5" thickBot="1">
      <c r="A22" s="61"/>
      <c r="B22" s="61"/>
      <c r="C22" s="61"/>
      <c r="D22" s="61"/>
      <c r="E22" s="62"/>
      <c r="F22" s="61"/>
      <c r="G22" s="61"/>
      <c r="H22" s="61"/>
      <c r="I22" s="79"/>
    </row>
    <row r="23" spans="1:11" ht="13.5" thickTop="1">
      <c r="A23" s="75" t="s">
        <v>9</v>
      </c>
      <c r="B23" s="59">
        <f aca="true" t="shared" si="3" ref="B23:H23">SUM(B9-B21)</f>
        <v>-26570</v>
      </c>
      <c r="C23" s="59">
        <f t="shared" si="3"/>
        <v>0</v>
      </c>
      <c r="D23" s="59">
        <f t="shared" si="3"/>
        <v>0</v>
      </c>
      <c r="E23" s="59">
        <f t="shared" si="3"/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76">
        <f>SUM(B23:H23)</f>
        <v>-26570</v>
      </c>
      <c r="K23" s="77">
        <f>SUM(I9-I21)</f>
        <v>-26570</v>
      </c>
    </row>
    <row r="25" spans="1:9" ht="12.75">
      <c r="A25" s="80"/>
      <c r="B25" s="60"/>
      <c r="C25" s="60"/>
      <c r="D25" s="60"/>
      <c r="E25" s="60"/>
      <c r="F25" s="60"/>
      <c r="G25" s="60"/>
      <c r="H25" s="60"/>
      <c r="I25" s="81">
        <f>SUM(B25:H25)</f>
        <v>0</v>
      </c>
    </row>
    <row r="26" spans="1:9" ht="12.75">
      <c r="A26" s="75" t="s">
        <v>22</v>
      </c>
      <c r="I26" s="59">
        <f>SUM(I23:I25)</f>
        <v>-26570</v>
      </c>
    </row>
    <row r="27" spans="1:9" ht="13.5" thickBot="1">
      <c r="A27" s="75" t="s">
        <v>68</v>
      </c>
      <c r="I27" s="82">
        <v>26570</v>
      </c>
    </row>
    <row r="28" spans="2:9" ht="13.5" thickBot="1" thickTop="1">
      <c r="B28" s="102"/>
      <c r="C28" s="102"/>
      <c r="I28" s="83">
        <f>SUM(I26:I27)</f>
        <v>0</v>
      </c>
    </row>
    <row r="29" spans="1:9" ht="13.5" thickBot="1" thickTop="1">
      <c r="A29" s="84"/>
      <c r="B29" s="103">
        <v>2023</v>
      </c>
      <c r="C29" s="103"/>
      <c r="D29" s="104"/>
      <c r="I29" s="59"/>
    </row>
    <row r="30" spans="1:9" ht="12.75">
      <c r="A30" s="85" t="s">
        <v>35</v>
      </c>
      <c r="B30" s="86" t="s">
        <v>31</v>
      </c>
      <c r="C30" s="86" t="s">
        <v>32</v>
      </c>
      <c r="D30" s="87" t="s">
        <v>83</v>
      </c>
      <c r="E30" s="88"/>
      <c r="F30" s="105" t="s">
        <v>96</v>
      </c>
      <c r="G30" s="106"/>
      <c r="H30" s="106"/>
      <c r="I30" s="89" t="s">
        <v>97</v>
      </c>
    </row>
    <row r="31" spans="1:9" ht="12.75">
      <c r="A31" s="90" t="s">
        <v>30</v>
      </c>
      <c r="B31" s="91">
        <v>122</v>
      </c>
      <c r="C31" s="91">
        <v>200</v>
      </c>
      <c r="D31" s="92">
        <f>SUM(B31*C31)</f>
        <v>24400</v>
      </c>
      <c r="E31" s="91"/>
      <c r="F31" s="93"/>
      <c r="G31" s="94">
        <v>200</v>
      </c>
      <c r="H31" s="91"/>
      <c r="I31" s="92">
        <f>SUM(B31*G31)</f>
        <v>24400</v>
      </c>
    </row>
    <row r="32" spans="1:11" ht="12.75">
      <c r="A32" s="90" t="s">
        <v>3</v>
      </c>
      <c r="B32" s="91">
        <v>83</v>
      </c>
      <c r="C32" s="91">
        <v>300</v>
      </c>
      <c r="D32" s="92">
        <f>SUM(B32*C32)</f>
        <v>24900</v>
      </c>
      <c r="E32" s="91"/>
      <c r="F32" s="93"/>
      <c r="G32" s="94">
        <v>300</v>
      </c>
      <c r="H32" s="91"/>
      <c r="I32" s="92">
        <f>SUM(B32*G32)</f>
        <v>24900</v>
      </c>
      <c r="K32" s="95"/>
    </row>
    <row r="33" spans="1:9" ht="12.75">
      <c r="A33" s="90" t="s">
        <v>4</v>
      </c>
      <c r="B33" s="91">
        <v>24</v>
      </c>
      <c r="C33" s="91">
        <v>300</v>
      </c>
      <c r="D33" s="92">
        <f>SUM(B33*C33)</f>
        <v>7200</v>
      </c>
      <c r="E33" s="91"/>
      <c r="F33" s="93"/>
      <c r="G33" s="94">
        <v>300</v>
      </c>
      <c r="H33" s="91"/>
      <c r="I33" s="92">
        <f>SUM(B33*G33)</f>
        <v>7200</v>
      </c>
    </row>
    <row r="34" spans="1:9" ht="12.75">
      <c r="A34" s="90" t="s">
        <v>5</v>
      </c>
      <c r="B34" s="91">
        <v>24</v>
      </c>
      <c r="C34" s="91">
        <v>100</v>
      </c>
      <c r="D34" s="92">
        <f>SUM(B34*C34)</f>
        <v>2400</v>
      </c>
      <c r="E34" s="91"/>
      <c r="F34" s="93"/>
      <c r="G34" s="94">
        <v>100</v>
      </c>
      <c r="H34" s="91"/>
      <c r="I34" s="92">
        <f>SUM(B34*G34)</f>
        <v>2400</v>
      </c>
    </row>
    <row r="35" spans="1:9" ht="13.5" thickBot="1">
      <c r="A35" s="96" t="s">
        <v>6</v>
      </c>
      <c r="B35" s="65">
        <v>0</v>
      </c>
      <c r="C35" s="65">
        <v>0</v>
      </c>
      <c r="D35" s="97">
        <f>SUM(B35*C35)</f>
        <v>0</v>
      </c>
      <c r="E35" s="91"/>
      <c r="F35" s="98"/>
      <c r="G35" s="99">
        <v>0</v>
      </c>
      <c r="H35" s="65"/>
      <c r="I35" s="97">
        <f>SUM(B35*G35)</f>
        <v>0</v>
      </c>
    </row>
    <row r="36" ht="12.75">
      <c r="A36" s="100" t="s">
        <v>93</v>
      </c>
    </row>
    <row r="37" ht="12.75">
      <c r="A37" s="75" t="s">
        <v>80</v>
      </c>
    </row>
    <row r="38" ht="12.75">
      <c r="A38" s="101" t="s">
        <v>81</v>
      </c>
    </row>
    <row r="39" ht="12.75">
      <c r="A39" s="101" t="s">
        <v>61</v>
      </c>
    </row>
    <row r="40" ht="12.75">
      <c r="A40" s="101" t="s">
        <v>82</v>
      </c>
    </row>
    <row r="41" ht="12.75">
      <c r="A41" s="101"/>
    </row>
  </sheetData>
  <sheetProtection/>
  <mergeCells count="3">
    <mergeCell ref="B28:C28"/>
    <mergeCell ref="B29:D29"/>
    <mergeCell ref="F30:H30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6">
      <selection activeCell="D4" sqref="D4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spans="1:11" ht="18" thickBot="1">
      <c r="A1" s="37" t="s">
        <v>0</v>
      </c>
      <c r="B1" s="30"/>
      <c r="C1" s="30"/>
      <c r="D1" s="37" t="s">
        <v>89</v>
      </c>
      <c r="E1" s="30"/>
      <c r="F1" s="37" t="s">
        <v>90</v>
      </c>
      <c r="G1" s="37"/>
      <c r="H1" s="37"/>
      <c r="I1" s="37"/>
      <c r="J1" s="30"/>
      <c r="K1" s="38"/>
    </row>
    <row r="2" spans="2:9" ht="12.75">
      <c r="B2" s="32" t="s">
        <v>28</v>
      </c>
      <c r="C2" s="33" t="s">
        <v>24</v>
      </c>
      <c r="D2" s="33" t="s">
        <v>11</v>
      </c>
      <c r="E2" s="33" t="s">
        <v>13</v>
      </c>
      <c r="F2" s="33" t="s">
        <v>12</v>
      </c>
      <c r="G2" s="33" t="s">
        <v>14</v>
      </c>
      <c r="H2" s="33" t="s">
        <v>15</v>
      </c>
      <c r="I2" s="32" t="s">
        <v>25</v>
      </c>
    </row>
    <row r="3" spans="1:9" ht="12.75">
      <c r="A3" s="7" t="s">
        <v>1</v>
      </c>
      <c r="B3" s="1"/>
      <c r="C3" s="7"/>
      <c r="I3" s="4"/>
    </row>
    <row r="4" spans="1:9" ht="12.75">
      <c r="A4" s="5" t="s">
        <v>10</v>
      </c>
      <c r="B4" s="8"/>
      <c r="C4" s="54">
        <f>I31</f>
        <v>24400</v>
      </c>
      <c r="D4" s="8">
        <f>I32</f>
        <v>24900</v>
      </c>
      <c r="E4" s="8">
        <f>I33</f>
        <v>6900</v>
      </c>
      <c r="F4" s="8">
        <f>I34</f>
        <v>2400</v>
      </c>
      <c r="G4" s="8"/>
      <c r="H4" s="8"/>
      <c r="I4" s="4">
        <f>SUM(C4:H4)</f>
        <v>58600</v>
      </c>
    </row>
    <row r="5" spans="1:9" ht="12.75">
      <c r="A5" s="6" t="s">
        <v>29</v>
      </c>
      <c r="B5" s="8"/>
      <c r="C5" s="8"/>
      <c r="D5" s="8">
        <v>18300</v>
      </c>
      <c r="E5" s="8"/>
      <c r="F5" s="8">
        <v>5000</v>
      </c>
      <c r="G5" s="8"/>
      <c r="H5" s="8">
        <v>6000</v>
      </c>
      <c r="I5" s="4">
        <f>SUM(B5:H5)</f>
        <v>29300</v>
      </c>
    </row>
    <row r="6" spans="1:9" ht="12.75">
      <c r="A6" s="6" t="s">
        <v>18</v>
      </c>
      <c r="B6" s="8"/>
      <c r="C6" s="8"/>
      <c r="D6" s="8"/>
      <c r="E6" s="8">
        <v>12800</v>
      </c>
      <c r="F6" s="8"/>
      <c r="G6" s="8"/>
      <c r="H6" s="8"/>
      <c r="I6" s="4">
        <f>SUM(B6:H6)</f>
        <v>12800</v>
      </c>
    </row>
    <row r="7" spans="1:9" ht="12.75">
      <c r="A7" s="6" t="s">
        <v>46</v>
      </c>
      <c r="B7" s="54">
        <v>43717</v>
      </c>
      <c r="C7" s="8"/>
      <c r="D7" s="8"/>
      <c r="E7" s="8"/>
      <c r="F7" s="8"/>
      <c r="G7" s="8"/>
      <c r="H7" s="8"/>
      <c r="I7" s="4">
        <f>SUM(B7:H7)</f>
        <v>43717</v>
      </c>
    </row>
    <row r="8" spans="1:11" ht="12.75">
      <c r="A8" s="14" t="s">
        <v>73</v>
      </c>
      <c r="B8" s="15"/>
      <c r="C8" s="15">
        <v>0</v>
      </c>
      <c r="D8" s="15">
        <v>58500</v>
      </c>
      <c r="E8" s="15">
        <v>50000</v>
      </c>
      <c r="F8" s="15"/>
      <c r="G8" s="15"/>
      <c r="H8" s="15">
        <v>10000</v>
      </c>
      <c r="I8" s="16">
        <f>SUM(B8:H8)</f>
        <v>118500</v>
      </c>
      <c r="K8" s="24" t="s">
        <v>34</v>
      </c>
    </row>
    <row r="9" spans="1:11" ht="12.75">
      <c r="A9" s="3" t="s">
        <v>19</v>
      </c>
      <c r="B9" s="9">
        <f>SUM(B3:B8)</f>
        <v>43717</v>
      </c>
      <c r="C9" s="9">
        <f aca="true" t="shared" si="0" ref="C9:H9">SUM(C3:C8)</f>
        <v>24400</v>
      </c>
      <c r="D9" s="9">
        <f t="shared" si="0"/>
        <v>101700</v>
      </c>
      <c r="E9" s="9">
        <f t="shared" si="0"/>
        <v>69700</v>
      </c>
      <c r="F9" s="9">
        <f t="shared" si="0"/>
        <v>7400</v>
      </c>
      <c r="G9" s="9">
        <f t="shared" si="0"/>
        <v>0</v>
      </c>
      <c r="H9" s="9">
        <f t="shared" si="0"/>
        <v>16000</v>
      </c>
      <c r="I9" s="12">
        <f>SUM(B9:H9)</f>
        <v>262917</v>
      </c>
      <c r="K9" s="25">
        <f>SUM(I4:I8)</f>
        <v>262917</v>
      </c>
    </row>
    <row r="10" spans="2:8" ht="12.75">
      <c r="B10" s="8"/>
      <c r="C10" s="8"/>
      <c r="D10" s="8"/>
      <c r="E10" s="8"/>
      <c r="F10" s="8"/>
      <c r="G10" s="8"/>
      <c r="H10" s="8"/>
    </row>
    <row r="11" spans="1:8" ht="12.75">
      <c r="A11" s="7" t="s">
        <v>2</v>
      </c>
      <c r="B11" s="8"/>
      <c r="C11" s="8"/>
      <c r="D11" s="8"/>
      <c r="E11" s="8"/>
      <c r="F11" s="8"/>
      <c r="G11" s="8"/>
      <c r="H11" s="8"/>
    </row>
    <row r="12" spans="1:9" ht="12.75">
      <c r="A12" s="6" t="s">
        <v>29</v>
      </c>
      <c r="B12" s="8">
        <f>SUM(I5)</f>
        <v>29300</v>
      </c>
      <c r="C12" s="8"/>
      <c r="D12" s="8"/>
      <c r="E12" s="8"/>
      <c r="F12" s="8"/>
      <c r="G12" s="8"/>
      <c r="H12" s="8"/>
      <c r="I12" s="4">
        <f>SUM(B12:H12)</f>
        <v>29300</v>
      </c>
    </row>
    <row r="13" spans="1:9" ht="12.75">
      <c r="A13" t="s">
        <v>27</v>
      </c>
      <c r="B13" s="8"/>
      <c r="C13" s="18">
        <v>12200</v>
      </c>
      <c r="D13" s="8">
        <v>17700</v>
      </c>
      <c r="E13" s="8">
        <v>8500</v>
      </c>
      <c r="F13" s="8">
        <v>3200</v>
      </c>
      <c r="G13" s="8"/>
      <c r="H13" s="8"/>
      <c r="I13" s="4">
        <f aca="true" t="shared" si="1" ref="I13:I20">SUM(B13:H13)</f>
        <v>41600</v>
      </c>
    </row>
    <row r="14" spans="1:9" ht="12.75">
      <c r="A14" t="s">
        <v>17</v>
      </c>
      <c r="B14" s="8"/>
      <c r="C14" s="8">
        <v>1000</v>
      </c>
      <c r="D14" s="8">
        <v>3500</v>
      </c>
      <c r="E14" s="8"/>
      <c r="F14" s="8"/>
      <c r="G14" s="8"/>
      <c r="H14" s="8">
        <v>1000</v>
      </c>
      <c r="I14" s="4">
        <f t="shared" si="1"/>
        <v>5500</v>
      </c>
    </row>
    <row r="15" spans="1:9" ht="12.75">
      <c r="A15" t="s">
        <v>21</v>
      </c>
      <c r="B15" s="8"/>
      <c r="C15" s="8">
        <v>7700</v>
      </c>
      <c r="D15" s="8"/>
      <c r="E15" s="8">
        <v>1000</v>
      </c>
      <c r="F15" s="8"/>
      <c r="G15" s="8"/>
      <c r="H15" s="8">
        <v>1000</v>
      </c>
      <c r="I15" s="4">
        <f t="shared" si="1"/>
        <v>9700</v>
      </c>
    </row>
    <row r="16" spans="1:11" ht="12.75">
      <c r="A16" t="s">
        <v>53</v>
      </c>
      <c r="B16" s="8">
        <v>1500</v>
      </c>
      <c r="C16" s="18"/>
      <c r="D16" s="8">
        <v>68800</v>
      </c>
      <c r="E16" s="8">
        <v>4300</v>
      </c>
      <c r="F16" s="8">
        <v>2200</v>
      </c>
      <c r="G16" s="8"/>
      <c r="H16" s="8"/>
      <c r="I16" s="4">
        <f t="shared" si="1"/>
        <v>76800</v>
      </c>
      <c r="K16" s="24"/>
    </row>
    <row r="17" spans="1:9" ht="12.75">
      <c r="A17" t="s">
        <v>26</v>
      </c>
      <c r="B17" s="8">
        <v>5100</v>
      </c>
      <c r="C17" s="8">
        <v>2500</v>
      </c>
      <c r="D17" s="8">
        <v>11700</v>
      </c>
      <c r="E17" s="8">
        <v>4500</v>
      </c>
      <c r="F17" s="8">
        <v>2000</v>
      </c>
      <c r="G17" s="8"/>
      <c r="H17" s="8"/>
      <c r="I17" s="4">
        <f t="shared" si="1"/>
        <v>25800</v>
      </c>
    </row>
    <row r="18" spans="1:9" ht="12.75">
      <c r="A18" t="s">
        <v>23</v>
      </c>
      <c r="B18" s="8">
        <v>10000</v>
      </c>
      <c r="C18" s="8"/>
      <c r="D18" s="8"/>
      <c r="E18" s="8"/>
      <c r="F18" s="8"/>
      <c r="G18" s="8"/>
      <c r="H18" s="8">
        <v>14000</v>
      </c>
      <c r="I18" s="4">
        <f t="shared" si="1"/>
        <v>24000</v>
      </c>
    </row>
    <row r="19" spans="1:9" ht="12.75">
      <c r="A19" t="s">
        <v>7</v>
      </c>
      <c r="B19" s="8">
        <v>6000</v>
      </c>
      <c r="C19" s="8"/>
      <c r="D19" s="8"/>
      <c r="E19" s="8">
        <v>51400</v>
      </c>
      <c r="F19" s="8"/>
      <c r="G19" s="8"/>
      <c r="H19" s="8"/>
      <c r="I19" s="4">
        <f t="shared" si="1"/>
        <v>57400</v>
      </c>
    </row>
    <row r="20" spans="1:9" ht="12.75">
      <c r="A20" s="39" t="s">
        <v>75</v>
      </c>
      <c r="B20" s="17"/>
      <c r="C20" s="17">
        <v>1000</v>
      </c>
      <c r="D20" s="17"/>
      <c r="E20" s="17"/>
      <c r="F20" s="17"/>
      <c r="G20" s="17"/>
      <c r="H20" s="17"/>
      <c r="I20" s="16">
        <f t="shared" si="1"/>
        <v>1000</v>
      </c>
    </row>
    <row r="21" spans="1:11" ht="12.75">
      <c r="A21" s="3" t="s">
        <v>20</v>
      </c>
      <c r="B21" s="9">
        <f>SUM(B12:B20)</f>
        <v>51900</v>
      </c>
      <c r="C21" s="9">
        <f aca="true" t="shared" si="2" ref="C21:H21">SUM(C13:C20)</f>
        <v>24400</v>
      </c>
      <c r="D21" s="9">
        <f t="shared" si="2"/>
        <v>101700</v>
      </c>
      <c r="E21" s="9">
        <f t="shared" si="2"/>
        <v>69700</v>
      </c>
      <c r="F21" s="9">
        <f t="shared" si="2"/>
        <v>7400</v>
      </c>
      <c r="G21" s="9">
        <f t="shared" si="2"/>
        <v>0</v>
      </c>
      <c r="H21" s="9">
        <f t="shared" si="2"/>
        <v>16000</v>
      </c>
      <c r="I21" s="12">
        <f>SUM(B21:H21)</f>
        <v>271100</v>
      </c>
      <c r="K21" s="25">
        <f>SUM(I12:I20)</f>
        <v>271100</v>
      </c>
    </row>
    <row r="22" spans="1:9" ht="13.5" thickBot="1">
      <c r="A22" s="10"/>
      <c r="B22" s="10"/>
      <c r="C22" s="10"/>
      <c r="D22" s="10"/>
      <c r="E22" s="11"/>
      <c r="F22" s="10"/>
      <c r="G22" s="10"/>
      <c r="H22" s="10"/>
      <c r="I22" s="13"/>
    </row>
    <row r="23" spans="1:11" ht="13.5" thickTop="1">
      <c r="A23" s="3" t="s">
        <v>9</v>
      </c>
      <c r="B23" s="9">
        <f aca="true" t="shared" si="3" ref="B23:H23">SUM(B9-B21)</f>
        <v>-8183</v>
      </c>
      <c r="C23" s="9">
        <f t="shared" si="3"/>
        <v>0</v>
      </c>
      <c r="D23" s="9">
        <f t="shared" si="3"/>
        <v>0</v>
      </c>
      <c r="E23" s="9">
        <f t="shared" si="3"/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12">
        <f>SUM(B23:H23)</f>
        <v>-8183</v>
      </c>
      <c r="K23" s="25">
        <f>SUM(I9-I21)</f>
        <v>-8183</v>
      </c>
    </row>
    <row r="25" spans="1:9" ht="12.75">
      <c r="A25" s="20"/>
      <c r="B25" s="17"/>
      <c r="C25" s="17"/>
      <c r="D25" s="17"/>
      <c r="E25" s="17"/>
      <c r="F25" s="17"/>
      <c r="G25" s="17"/>
      <c r="H25" s="17"/>
      <c r="I25" s="19">
        <f>SUM(B25:H25)</f>
        <v>0</v>
      </c>
    </row>
    <row r="26" spans="1:9" ht="12.75">
      <c r="A26" s="3" t="s">
        <v>22</v>
      </c>
      <c r="I26" s="9">
        <f>SUM(I23:I25)</f>
        <v>-8183</v>
      </c>
    </row>
    <row r="27" spans="1:9" ht="13.5" thickBot="1">
      <c r="A27" s="3" t="s">
        <v>68</v>
      </c>
      <c r="I27" s="21">
        <v>8183</v>
      </c>
    </row>
    <row r="28" spans="2:9" ht="13.5" thickBot="1" thickTop="1">
      <c r="B28" s="107"/>
      <c r="C28" s="107"/>
      <c r="I28" s="22">
        <f>SUM(I26:I27)</f>
        <v>0</v>
      </c>
    </row>
    <row r="29" spans="1:9" ht="13.5" thickBot="1" thickTop="1">
      <c r="A29" s="44"/>
      <c r="B29" s="108">
        <v>2022</v>
      </c>
      <c r="C29" s="108"/>
      <c r="D29" s="109"/>
      <c r="I29" s="9"/>
    </row>
    <row r="30" spans="1:9" ht="12.75">
      <c r="A30" s="45" t="s">
        <v>35</v>
      </c>
      <c r="B30" s="43" t="s">
        <v>31</v>
      </c>
      <c r="C30" s="43" t="s">
        <v>32</v>
      </c>
      <c r="D30" s="46" t="s">
        <v>83</v>
      </c>
      <c r="E30" s="42"/>
      <c r="F30" s="110" t="s">
        <v>91</v>
      </c>
      <c r="G30" s="111"/>
      <c r="H30" s="111"/>
      <c r="I30" s="50" t="s">
        <v>92</v>
      </c>
    </row>
    <row r="31" spans="1:9" ht="12.75">
      <c r="A31" s="47" t="s">
        <v>30</v>
      </c>
      <c r="B31" s="41">
        <v>122</v>
      </c>
      <c r="C31" s="41">
        <v>200</v>
      </c>
      <c r="D31" s="36">
        <f>SUM(B31*C31)</f>
        <v>24400</v>
      </c>
      <c r="E31" s="41"/>
      <c r="F31" s="26"/>
      <c r="G31" s="51">
        <v>200</v>
      </c>
      <c r="H31" s="41"/>
      <c r="I31" s="36">
        <f>SUM(B31*G31)</f>
        <v>24400</v>
      </c>
    </row>
    <row r="32" spans="1:11" ht="12.75">
      <c r="A32" s="47" t="s">
        <v>3</v>
      </c>
      <c r="B32" s="41">
        <v>83</v>
      </c>
      <c r="C32" s="41">
        <v>300</v>
      </c>
      <c r="D32" s="36">
        <f>SUM(B32*C32)</f>
        <v>24900</v>
      </c>
      <c r="E32" s="41"/>
      <c r="F32" s="26"/>
      <c r="G32" s="51">
        <v>300</v>
      </c>
      <c r="H32" s="41"/>
      <c r="I32" s="36">
        <f>SUM(B32*G32)</f>
        <v>24900</v>
      </c>
      <c r="K32" s="34"/>
    </row>
    <row r="33" spans="1:9" ht="12.75">
      <c r="A33" s="47" t="s">
        <v>4</v>
      </c>
      <c r="B33" s="41">
        <v>23</v>
      </c>
      <c r="C33" s="41">
        <v>300</v>
      </c>
      <c r="D33" s="36">
        <f>SUM(B33*C33)</f>
        <v>6900</v>
      </c>
      <c r="E33" s="41"/>
      <c r="F33" s="26"/>
      <c r="G33" s="51">
        <v>300</v>
      </c>
      <c r="H33" s="41"/>
      <c r="I33" s="36">
        <f>SUM(B33*G33)</f>
        <v>6900</v>
      </c>
    </row>
    <row r="34" spans="1:9" ht="12.75">
      <c r="A34" s="47" t="s">
        <v>5</v>
      </c>
      <c r="B34" s="41">
        <v>24</v>
      </c>
      <c r="C34" s="41">
        <v>100</v>
      </c>
      <c r="D34" s="36">
        <f>SUM(B34*C34)</f>
        <v>2400</v>
      </c>
      <c r="E34" s="41"/>
      <c r="F34" s="26"/>
      <c r="G34" s="51">
        <v>100</v>
      </c>
      <c r="H34" s="41"/>
      <c r="I34" s="36">
        <f>SUM(B34*G34)</f>
        <v>2400</v>
      </c>
    </row>
    <row r="35" spans="1:9" ht="13.5" thickBot="1">
      <c r="A35" s="48" t="s">
        <v>6</v>
      </c>
      <c r="B35" s="30">
        <v>0</v>
      </c>
      <c r="C35" s="30">
        <v>0</v>
      </c>
      <c r="D35" s="49">
        <f>SUM(B35*C35)</f>
        <v>0</v>
      </c>
      <c r="E35" s="41"/>
      <c r="F35" s="28"/>
      <c r="G35" s="29">
        <v>0</v>
      </c>
      <c r="H35" s="30"/>
      <c r="I35" s="49">
        <f>SUM(B35*G35)</f>
        <v>0</v>
      </c>
    </row>
    <row r="36" ht="12.75">
      <c r="A36" s="35" t="s">
        <v>93</v>
      </c>
    </row>
    <row r="37" ht="12.75">
      <c r="A37" s="3" t="s">
        <v>80</v>
      </c>
    </row>
    <row r="38" ht="12.75">
      <c r="A38" s="52" t="s">
        <v>81</v>
      </c>
    </row>
    <row r="39" ht="12.75">
      <c r="A39" s="52" t="s">
        <v>61</v>
      </c>
    </row>
    <row r="40" ht="12.75">
      <c r="A40" s="52" t="s">
        <v>82</v>
      </c>
    </row>
    <row r="41" ht="12.75">
      <c r="A41" s="52"/>
    </row>
  </sheetData>
  <sheetProtection/>
  <mergeCells count="3">
    <mergeCell ref="B28:C28"/>
    <mergeCell ref="B29:D29"/>
    <mergeCell ref="F30:H30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spans="1:11" ht="18" thickBot="1">
      <c r="A1" s="37" t="s">
        <v>0</v>
      </c>
      <c r="B1" s="30"/>
      <c r="C1" s="30"/>
      <c r="D1" s="37" t="s">
        <v>84</v>
      </c>
      <c r="E1" s="30"/>
      <c r="F1" s="37" t="s">
        <v>85</v>
      </c>
      <c r="G1" s="37"/>
      <c r="H1" s="37"/>
      <c r="I1" s="37"/>
      <c r="J1" s="30"/>
      <c r="K1" s="38"/>
    </row>
    <row r="2" spans="2:9" ht="12.75">
      <c r="B2" s="32" t="s">
        <v>28</v>
      </c>
      <c r="C2" s="33" t="s">
        <v>24</v>
      </c>
      <c r="D2" s="33" t="s">
        <v>11</v>
      </c>
      <c r="E2" s="33" t="s">
        <v>13</v>
      </c>
      <c r="F2" s="33" t="s">
        <v>12</v>
      </c>
      <c r="G2" s="33" t="s">
        <v>14</v>
      </c>
      <c r="H2" s="33" t="s">
        <v>15</v>
      </c>
      <c r="I2" s="32" t="s">
        <v>25</v>
      </c>
    </row>
    <row r="3" spans="1:9" ht="12.75">
      <c r="A3" s="7" t="s">
        <v>1</v>
      </c>
      <c r="B3" s="1"/>
      <c r="C3" s="7"/>
      <c r="I3" s="4"/>
    </row>
    <row r="4" spans="1:9" ht="12.75">
      <c r="A4" s="5" t="s">
        <v>10</v>
      </c>
      <c r="B4" s="8"/>
      <c r="C4" s="54">
        <f>I32</f>
        <v>24600</v>
      </c>
      <c r="D4" s="8">
        <f>I33</f>
        <v>25200</v>
      </c>
      <c r="E4" s="8">
        <f>I34</f>
        <v>6900</v>
      </c>
      <c r="F4" s="8">
        <f>I35</f>
        <v>2400</v>
      </c>
      <c r="G4" s="8"/>
      <c r="H4" s="8"/>
      <c r="I4" s="4">
        <f aca="true" t="shared" si="0" ref="I4:I9">SUM(B4:H4)</f>
        <v>59100</v>
      </c>
    </row>
    <row r="5" spans="1:9" ht="12.75">
      <c r="A5" s="6" t="s">
        <v>29</v>
      </c>
      <c r="B5" s="8"/>
      <c r="C5" s="8"/>
      <c r="D5" s="8">
        <v>18300</v>
      </c>
      <c r="E5" s="8"/>
      <c r="F5" s="8">
        <v>5000</v>
      </c>
      <c r="G5" s="8"/>
      <c r="H5" s="8">
        <v>6000</v>
      </c>
      <c r="I5" s="4">
        <f t="shared" si="0"/>
        <v>29300</v>
      </c>
    </row>
    <row r="6" spans="1:9" ht="12.75">
      <c r="A6" s="6" t="s">
        <v>18</v>
      </c>
      <c r="B6" s="8"/>
      <c r="C6" s="8"/>
      <c r="D6" s="8"/>
      <c r="E6" s="8">
        <v>12800</v>
      </c>
      <c r="F6" s="8"/>
      <c r="G6" s="8"/>
      <c r="H6" s="8"/>
      <c r="I6" s="4">
        <f t="shared" si="0"/>
        <v>12800</v>
      </c>
    </row>
    <row r="7" spans="1:9" ht="12.75">
      <c r="A7" s="6" t="s">
        <v>46</v>
      </c>
      <c r="B7" s="54">
        <v>43717</v>
      </c>
      <c r="C7" s="8"/>
      <c r="D7" s="8"/>
      <c r="E7" s="8"/>
      <c r="F7" s="8"/>
      <c r="G7" s="8"/>
      <c r="H7" s="8"/>
      <c r="I7" s="4">
        <f t="shared" si="0"/>
        <v>43717</v>
      </c>
    </row>
    <row r="8" spans="1:11" ht="12.75">
      <c r="A8" s="14" t="s">
        <v>73</v>
      </c>
      <c r="B8" s="15"/>
      <c r="C8" s="15">
        <v>0</v>
      </c>
      <c r="D8" s="15">
        <v>58500</v>
      </c>
      <c r="E8" s="15">
        <v>50000</v>
      </c>
      <c r="F8" s="15"/>
      <c r="G8" s="15"/>
      <c r="H8" s="15">
        <v>10000</v>
      </c>
      <c r="I8" s="16">
        <f t="shared" si="0"/>
        <v>118500</v>
      </c>
      <c r="K8" s="24" t="s">
        <v>34</v>
      </c>
    </row>
    <row r="9" spans="1:11" ht="12.75">
      <c r="A9" s="3" t="s">
        <v>19</v>
      </c>
      <c r="B9" s="9">
        <f>SUM(B3:B8)</f>
        <v>43717</v>
      </c>
      <c r="C9" s="9">
        <f aca="true" t="shared" si="1" ref="C9:H9">SUM(C3:C8)</f>
        <v>24600</v>
      </c>
      <c r="D9" s="9">
        <f t="shared" si="1"/>
        <v>102000</v>
      </c>
      <c r="E9" s="9">
        <f t="shared" si="1"/>
        <v>69700</v>
      </c>
      <c r="F9" s="9">
        <f t="shared" si="1"/>
        <v>7400</v>
      </c>
      <c r="G9" s="9">
        <f t="shared" si="1"/>
        <v>0</v>
      </c>
      <c r="H9" s="9">
        <f t="shared" si="1"/>
        <v>16000</v>
      </c>
      <c r="I9" s="12">
        <f t="shared" si="0"/>
        <v>263417</v>
      </c>
      <c r="K9" s="25">
        <f>SUM(I4:I8)</f>
        <v>263417</v>
      </c>
    </row>
    <row r="10" spans="2:8" ht="12.75">
      <c r="B10" s="8"/>
      <c r="C10" s="8"/>
      <c r="D10" s="8"/>
      <c r="E10" s="8"/>
      <c r="F10" s="8"/>
      <c r="G10" s="8"/>
      <c r="H10" s="8"/>
    </row>
    <row r="11" spans="1:8" ht="12.75">
      <c r="A11" s="7" t="s">
        <v>2</v>
      </c>
      <c r="B11" s="8"/>
      <c r="C11" s="8"/>
      <c r="D11" s="8"/>
      <c r="E11" s="8"/>
      <c r="F11" s="8"/>
      <c r="G11" s="8"/>
      <c r="H11" s="8"/>
    </row>
    <row r="12" spans="1:9" ht="12.75">
      <c r="A12" s="6" t="s">
        <v>29</v>
      </c>
      <c r="B12" s="8">
        <f>SUM(I5)</f>
        <v>29300</v>
      </c>
      <c r="C12" s="8"/>
      <c r="D12" s="8"/>
      <c r="E12" s="8"/>
      <c r="F12" s="8"/>
      <c r="G12" s="8"/>
      <c r="H12" s="8"/>
      <c r="I12" s="4">
        <f>SUM(B12:H12)</f>
        <v>29300</v>
      </c>
    </row>
    <row r="13" spans="1:9" ht="12.75">
      <c r="A13" t="s">
        <v>27</v>
      </c>
      <c r="B13" s="8"/>
      <c r="C13" s="18">
        <v>12400</v>
      </c>
      <c r="D13" s="8">
        <v>18000</v>
      </c>
      <c r="E13" s="8">
        <v>8500</v>
      </c>
      <c r="F13" s="8">
        <v>3200</v>
      </c>
      <c r="G13" s="8"/>
      <c r="H13" s="8"/>
      <c r="I13" s="4">
        <f aca="true" t="shared" si="2" ref="I13:I20">SUM(B13:H13)</f>
        <v>42100</v>
      </c>
    </row>
    <row r="14" spans="1:9" ht="12.75">
      <c r="A14" t="s">
        <v>17</v>
      </c>
      <c r="B14" s="8"/>
      <c r="C14" s="8">
        <v>1000</v>
      </c>
      <c r="D14" s="8">
        <v>3500</v>
      </c>
      <c r="E14" s="8"/>
      <c r="F14" s="8"/>
      <c r="G14" s="8"/>
      <c r="H14" s="8">
        <v>1000</v>
      </c>
      <c r="I14" s="4">
        <f t="shared" si="2"/>
        <v>5500</v>
      </c>
    </row>
    <row r="15" spans="1:9" ht="12.75">
      <c r="A15" t="s">
        <v>21</v>
      </c>
      <c r="B15" s="8"/>
      <c r="C15" s="8">
        <v>3700</v>
      </c>
      <c r="D15" s="8"/>
      <c r="E15" s="8">
        <v>1000</v>
      </c>
      <c r="F15" s="8"/>
      <c r="G15" s="8"/>
      <c r="H15" s="8">
        <v>1000</v>
      </c>
      <c r="I15" s="4">
        <f t="shared" si="2"/>
        <v>5700</v>
      </c>
    </row>
    <row r="16" spans="1:11" ht="12.75">
      <c r="A16" t="s">
        <v>53</v>
      </c>
      <c r="B16" s="8">
        <v>1500</v>
      </c>
      <c r="C16" s="18"/>
      <c r="D16" s="8">
        <v>68800</v>
      </c>
      <c r="E16" s="8">
        <v>4300</v>
      </c>
      <c r="F16" s="8">
        <v>2200</v>
      </c>
      <c r="G16" s="8"/>
      <c r="H16" s="8"/>
      <c r="I16" s="4">
        <f t="shared" si="2"/>
        <v>76800</v>
      </c>
      <c r="K16" s="24"/>
    </row>
    <row r="17" spans="1:9" ht="12.75">
      <c r="A17" t="s">
        <v>26</v>
      </c>
      <c r="B17" s="8">
        <v>5100</v>
      </c>
      <c r="C17" s="8">
        <v>2500</v>
      </c>
      <c r="D17" s="8">
        <v>11700</v>
      </c>
      <c r="E17" s="8">
        <v>4500</v>
      </c>
      <c r="F17" s="8">
        <v>2000</v>
      </c>
      <c r="G17" s="8"/>
      <c r="H17" s="8"/>
      <c r="I17" s="4">
        <f t="shared" si="2"/>
        <v>25800</v>
      </c>
    </row>
    <row r="18" spans="1:9" ht="12.75">
      <c r="A18" t="s">
        <v>23</v>
      </c>
      <c r="B18" s="8">
        <v>10000</v>
      </c>
      <c r="C18" s="8"/>
      <c r="D18" s="8"/>
      <c r="E18" s="8"/>
      <c r="F18" s="8"/>
      <c r="G18" s="8"/>
      <c r="H18" s="8">
        <v>14000</v>
      </c>
      <c r="I18" s="4">
        <f t="shared" si="2"/>
        <v>24000</v>
      </c>
    </row>
    <row r="19" spans="1:9" ht="12.75">
      <c r="A19" t="s">
        <v>7</v>
      </c>
      <c r="B19" s="8">
        <v>6000</v>
      </c>
      <c r="C19" s="8"/>
      <c r="D19" s="8"/>
      <c r="E19" s="8">
        <v>51400</v>
      </c>
      <c r="F19" s="8"/>
      <c r="G19" s="8"/>
      <c r="H19" s="8"/>
      <c r="I19" s="4">
        <f t="shared" si="2"/>
        <v>57400</v>
      </c>
    </row>
    <row r="20" spans="1:9" ht="12.75">
      <c r="A20" s="39" t="s">
        <v>75</v>
      </c>
      <c r="B20" s="17"/>
      <c r="C20" s="17">
        <v>5000</v>
      </c>
      <c r="D20" s="17"/>
      <c r="E20" s="17"/>
      <c r="F20" s="17"/>
      <c r="G20" s="17"/>
      <c r="H20" s="17"/>
      <c r="I20" s="16">
        <f t="shared" si="2"/>
        <v>5000</v>
      </c>
    </row>
    <row r="21" spans="1:11" ht="12.75">
      <c r="A21" s="3" t="s">
        <v>20</v>
      </c>
      <c r="B21" s="9">
        <f>SUM(B12:B20)</f>
        <v>51900</v>
      </c>
      <c r="C21" s="9">
        <f aca="true" t="shared" si="3" ref="C21:H21">SUM(C13:C20)</f>
        <v>24600</v>
      </c>
      <c r="D21" s="9">
        <f t="shared" si="3"/>
        <v>102000</v>
      </c>
      <c r="E21" s="9">
        <f t="shared" si="3"/>
        <v>69700</v>
      </c>
      <c r="F21" s="9">
        <f t="shared" si="3"/>
        <v>7400</v>
      </c>
      <c r="G21" s="9">
        <f t="shared" si="3"/>
        <v>0</v>
      </c>
      <c r="H21" s="9">
        <f t="shared" si="3"/>
        <v>16000</v>
      </c>
      <c r="I21" s="12">
        <f>SUM(B21:H21)</f>
        <v>271600</v>
      </c>
      <c r="K21" s="25">
        <f>SUM(I12:I20)</f>
        <v>271600</v>
      </c>
    </row>
    <row r="22" spans="1:9" ht="13.5" thickBot="1">
      <c r="A22" s="10"/>
      <c r="B22" s="10"/>
      <c r="C22" s="10"/>
      <c r="D22" s="10"/>
      <c r="E22" s="11"/>
      <c r="F22" s="10"/>
      <c r="G22" s="10"/>
      <c r="H22" s="10"/>
      <c r="I22" s="13"/>
    </row>
    <row r="23" spans="1:11" ht="13.5" thickTop="1">
      <c r="A23" s="3" t="s">
        <v>9</v>
      </c>
      <c r="B23" s="9">
        <f aca="true" t="shared" si="4" ref="B23:H23">SUM(B9-B21)</f>
        <v>-8183</v>
      </c>
      <c r="C23" s="9">
        <f t="shared" si="4"/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4"/>
        <v>0</v>
      </c>
      <c r="H23" s="9">
        <f t="shared" si="4"/>
        <v>0</v>
      </c>
      <c r="I23" s="12">
        <f>SUM(B23:H23)</f>
        <v>-8183</v>
      </c>
      <c r="K23" s="25">
        <f>SUM(I9-I21)</f>
        <v>-8183</v>
      </c>
    </row>
    <row r="25" spans="1:9" ht="12.75">
      <c r="A25" s="6"/>
      <c r="I25" s="4"/>
    </row>
    <row r="26" spans="1:9" ht="12.75">
      <c r="A26" s="20"/>
      <c r="B26" s="17"/>
      <c r="C26" s="17"/>
      <c r="D26" s="17"/>
      <c r="E26" s="17"/>
      <c r="F26" s="17"/>
      <c r="G26" s="17"/>
      <c r="H26" s="17"/>
      <c r="I26" s="19">
        <f>SUM(B26:H26)</f>
        <v>0</v>
      </c>
    </row>
    <row r="27" spans="1:9" ht="12.75">
      <c r="A27" s="3" t="s">
        <v>22</v>
      </c>
      <c r="I27" s="9">
        <f>SUM(I23:I26)</f>
        <v>-8183</v>
      </c>
    </row>
    <row r="28" spans="1:9" ht="13.5" thickBot="1">
      <c r="A28" s="3" t="s">
        <v>68</v>
      </c>
      <c r="I28" s="21">
        <v>7683</v>
      </c>
    </row>
    <row r="29" spans="2:9" ht="13.5" thickBot="1" thickTop="1">
      <c r="B29" s="107"/>
      <c r="C29" s="107"/>
      <c r="I29" s="22">
        <f>SUM(I27:I28)</f>
        <v>-500</v>
      </c>
    </row>
    <row r="30" spans="1:9" ht="13.5" thickBot="1" thickTop="1">
      <c r="A30" s="44"/>
      <c r="B30" s="108">
        <v>2021</v>
      </c>
      <c r="C30" s="108"/>
      <c r="D30" s="109"/>
      <c r="I30" s="9"/>
    </row>
    <row r="31" spans="1:9" ht="12.75">
      <c r="A31" s="45" t="s">
        <v>35</v>
      </c>
      <c r="B31" s="43" t="s">
        <v>31</v>
      </c>
      <c r="C31" s="43" t="s">
        <v>32</v>
      </c>
      <c r="D31" s="46" t="s">
        <v>83</v>
      </c>
      <c r="E31" s="42"/>
      <c r="F31" s="110" t="s">
        <v>86</v>
      </c>
      <c r="G31" s="111"/>
      <c r="H31" s="111"/>
      <c r="I31" s="50" t="s">
        <v>87</v>
      </c>
    </row>
    <row r="32" spans="1:9" ht="12.75">
      <c r="A32" s="47" t="s">
        <v>30</v>
      </c>
      <c r="B32" s="41">
        <v>123</v>
      </c>
      <c r="C32" s="41">
        <v>200</v>
      </c>
      <c r="D32" s="36">
        <f>SUM(B32*C32)</f>
        <v>24600</v>
      </c>
      <c r="E32" s="41"/>
      <c r="F32" s="26"/>
      <c r="G32" s="51">
        <v>200</v>
      </c>
      <c r="H32" s="41"/>
      <c r="I32" s="36">
        <f>SUM(B32*G32)</f>
        <v>24600</v>
      </c>
    </row>
    <row r="33" spans="1:11" ht="12.75">
      <c r="A33" s="47" t="s">
        <v>3</v>
      </c>
      <c r="B33" s="41">
        <v>84</v>
      </c>
      <c r="C33" s="41">
        <v>300</v>
      </c>
      <c r="D33" s="36">
        <f>SUM(B33*C33)</f>
        <v>25200</v>
      </c>
      <c r="E33" s="41"/>
      <c r="F33" s="26"/>
      <c r="G33" s="51">
        <v>300</v>
      </c>
      <c r="H33" s="41"/>
      <c r="I33" s="36">
        <f>SUM(B33*G33)</f>
        <v>25200</v>
      </c>
      <c r="K33" s="34"/>
    </row>
    <row r="34" spans="1:9" ht="12.75">
      <c r="A34" s="47" t="s">
        <v>4</v>
      </c>
      <c r="B34" s="41">
        <v>23</v>
      </c>
      <c r="C34" s="41">
        <v>300</v>
      </c>
      <c r="D34" s="36">
        <f>SUM(B34*C34)</f>
        <v>6900</v>
      </c>
      <c r="E34" s="41"/>
      <c r="F34" s="26"/>
      <c r="G34" s="51">
        <v>300</v>
      </c>
      <c r="H34" s="41"/>
      <c r="I34" s="36">
        <f>SUM(B34*G34)</f>
        <v>6900</v>
      </c>
    </row>
    <row r="35" spans="1:9" ht="12.75">
      <c r="A35" s="47" t="s">
        <v>5</v>
      </c>
      <c r="B35" s="41">
        <v>24</v>
      </c>
      <c r="C35" s="41">
        <v>100</v>
      </c>
      <c r="D35" s="36">
        <f>SUM(B35*C35)</f>
        <v>2400</v>
      </c>
      <c r="E35" s="41"/>
      <c r="F35" s="26"/>
      <c r="G35" s="51">
        <v>100</v>
      </c>
      <c r="H35" s="41"/>
      <c r="I35" s="36">
        <f>SUM(B35*G35)</f>
        <v>2400</v>
      </c>
    </row>
    <row r="36" spans="1:9" ht="13.5" thickBot="1">
      <c r="A36" s="48" t="s">
        <v>6</v>
      </c>
      <c r="B36" s="30">
        <v>0</v>
      </c>
      <c r="C36" s="30">
        <v>0</v>
      </c>
      <c r="D36" s="49">
        <f>SUM(B36*C36)</f>
        <v>0</v>
      </c>
      <c r="E36" s="41"/>
      <c r="F36" s="28"/>
      <c r="G36" s="29">
        <v>0</v>
      </c>
      <c r="H36" s="30"/>
      <c r="I36" s="49">
        <f>SUM(B36*G36)</f>
        <v>0</v>
      </c>
    </row>
    <row r="37" ht="12.75">
      <c r="A37" s="35" t="s">
        <v>88</v>
      </c>
    </row>
    <row r="38" ht="12.75">
      <c r="A38" s="3" t="s">
        <v>80</v>
      </c>
    </row>
    <row r="39" ht="12.75">
      <c r="A39" s="52" t="s">
        <v>81</v>
      </c>
    </row>
    <row r="40" ht="12.75">
      <c r="A40" s="52" t="s">
        <v>61</v>
      </c>
    </row>
    <row r="41" ht="12.75">
      <c r="A41" s="52" t="s">
        <v>82</v>
      </c>
    </row>
    <row r="42" ht="12.75">
      <c r="A42" s="52"/>
    </row>
  </sheetData>
  <sheetProtection/>
  <mergeCells count="3">
    <mergeCell ref="B29:C29"/>
    <mergeCell ref="B30:D30"/>
    <mergeCell ref="F31:H31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spans="1:11" ht="18" thickBot="1">
      <c r="A1" s="37" t="s">
        <v>0</v>
      </c>
      <c r="B1" s="30"/>
      <c r="C1" s="30"/>
      <c r="D1" s="37" t="s">
        <v>84</v>
      </c>
      <c r="E1" s="30"/>
      <c r="F1" s="37" t="s">
        <v>85</v>
      </c>
      <c r="G1" s="37"/>
      <c r="H1" s="37"/>
      <c r="I1" s="37"/>
      <c r="J1" s="30"/>
      <c r="K1" s="38"/>
    </row>
    <row r="2" spans="2:9" ht="12.75">
      <c r="B2" s="32" t="s">
        <v>28</v>
      </c>
      <c r="C2" s="33" t="s">
        <v>24</v>
      </c>
      <c r="D2" s="33" t="s">
        <v>11</v>
      </c>
      <c r="E2" s="33" t="s">
        <v>13</v>
      </c>
      <c r="F2" s="33" t="s">
        <v>12</v>
      </c>
      <c r="G2" s="33" t="s">
        <v>14</v>
      </c>
      <c r="H2" s="33" t="s">
        <v>15</v>
      </c>
      <c r="I2" s="32" t="s">
        <v>25</v>
      </c>
    </row>
    <row r="3" spans="1:9" ht="12.75">
      <c r="A3" s="7" t="s">
        <v>1</v>
      </c>
      <c r="B3" s="1"/>
      <c r="C3" s="7"/>
      <c r="I3" s="4"/>
    </row>
    <row r="4" spans="1:9" ht="12.75">
      <c r="A4" s="5" t="s">
        <v>10</v>
      </c>
      <c r="B4" s="8"/>
      <c r="C4" s="54">
        <f>I32</f>
        <v>24600</v>
      </c>
      <c r="D4" s="8">
        <f>I33</f>
        <v>25200</v>
      </c>
      <c r="E4" s="8">
        <f>I34</f>
        <v>6900</v>
      </c>
      <c r="F4" s="8">
        <f>I35</f>
        <v>2400</v>
      </c>
      <c r="G4" s="8"/>
      <c r="H4" s="8"/>
      <c r="I4" s="4">
        <f aca="true" t="shared" si="0" ref="I4:I9">SUM(B4:H4)</f>
        <v>59100</v>
      </c>
    </row>
    <row r="5" spans="1:9" ht="12.75">
      <c r="A5" s="6" t="s">
        <v>29</v>
      </c>
      <c r="B5" s="8"/>
      <c r="C5" s="8"/>
      <c r="D5" s="8">
        <v>18300</v>
      </c>
      <c r="E5" s="8"/>
      <c r="F5" s="8">
        <v>5000</v>
      </c>
      <c r="G5" s="8"/>
      <c r="H5" s="8">
        <v>6000</v>
      </c>
      <c r="I5" s="4">
        <f t="shared" si="0"/>
        <v>29300</v>
      </c>
    </row>
    <row r="6" spans="1:9" ht="12.75">
      <c r="A6" s="6" t="s">
        <v>18</v>
      </c>
      <c r="B6" s="8"/>
      <c r="C6" s="8"/>
      <c r="D6" s="8"/>
      <c r="E6" s="8">
        <v>12800</v>
      </c>
      <c r="F6" s="8"/>
      <c r="G6" s="8"/>
      <c r="H6" s="8"/>
      <c r="I6" s="4">
        <f t="shared" si="0"/>
        <v>12800</v>
      </c>
    </row>
    <row r="7" spans="1:9" ht="12.75">
      <c r="A7" s="6" t="s">
        <v>46</v>
      </c>
      <c r="B7" s="53">
        <v>43717</v>
      </c>
      <c r="C7" s="8"/>
      <c r="D7" s="8"/>
      <c r="E7" s="8"/>
      <c r="F7" s="8"/>
      <c r="G7" s="8"/>
      <c r="H7" s="8"/>
      <c r="I7" s="4">
        <f t="shared" si="0"/>
        <v>43717</v>
      </c>
    </row>
    <row r="8" spans="1:11" ht="12.75">
      <c r="A8" s="14" t="s">
        <v>73</v>
      </c>
      <c r="B8" s="15"/>
      <c r="C8" s="15">
        <v>0</v>
      </c>
      <c r="D8" s="15">
        <v>58500</v>
      </c>
      <c r="E8" s="15">
        <v>50000</v>
      </c>
      <c r="F8" s="15"/>
      <c r="G8" s="15"/>
      <c r="H8" s="15">
        <v>10000</v>
      </c>
      <c r="I8" s="16">
        <f t="shared" si="0"/>
        <v>118500</v>
      </c>
      <c r="K8" s="24" t="s">
        <v>34</v>
      </c>
    </row>
    <row r="9" spans="1:11" ht="12.75">
      <c r="A9" s="3" t="s">
        <v>19</v>
      </c>
      <c r="B9" s="9">
        <f>SUM(B3:B8)</f>
        <v>43717</v>
      </c>
      <c r="C9" s="9">
        <f aca="true" t="shared" si="1" ref="C9:H9">SUM(C3:C8)</f>
        <v>24600</v>
      </c>
      <c r="D9" s="9">
        <f t="shared" si="1"/>
        <v>102000</v>
      </c>
      <c r="E9" s="9">
        <f t="shared" si="1"/>
        <v>69700</v>
      </c>
      <c r="F9" s="9">
        <f t="shared" si="1"/>
        <v>7400</v>
      </c>
      <c r="G9" s="9">
        <f t="shared" si="1"/>
        <v>0</v>
      </c>
      <c r="H9" s="9">
        <f t="shared" si="1"/>
        <v>16000</v>
      </c>
      <c r="I9" s="12">
        <f t="shared" si="0"/>
        <v>263417</v>
      </c>
      <c r="K9" s="25">
        <f>SUM(I4:I8)</f>
        <v>263417</v>
      </c>
    </row>
    <row r="10" spans="2:8" ht="12.75">
      <c r="B10" s="8"/>
      <c r="C10" s="8"/>
      <c r="D10" s="8"/>
      <c r="E10" s="8"/>
      <c r="F10" s="8"/>
      <c r="G10" s="8"/>
      <c r="H10" s="8"/>
    </row>
    <row r="11" spans="1:8" ht="12.75">
      <c r="A11" s="7" t="s">
        <v>2</v>
      </c>
      <c r="B11" s="8"/>
      <c r="C11" s="8"/>
      <c r="D11" s="8"/>
      <c r="E11" s="8"/>
      <c r="F11" s="8"/>
      <c r="G11" s="8"/>
      <c r="H11" s="8"/>
    </row>
    <row r="12" spans="1:9" ht="12.75">
      <c r="A12" s="6" t="s">
        <v>29</v>
      </c>
      <c r="B12" s="8">
        <f>SUM(I5)</f>
        <v>29300</v>
      </c>
      <c r="C12" s="8"/>
      <c r="D12" s="8"/>
      <c r="E12" s="8"/>
      <c r="F12" s="8"/>
      <c r="G12" s="8"/>
      <c r="H12" s="8"/>
      <c r="I12" s="4">
        <f>SUM(B12:H12)</f>
        <v>29300</v>
      </c>
    </row>
    <row r="13" spans="1:9" ht="12.75">
      <c r="A13" t="s">
        <v>27</v>
      </c>
      <c r="B13" s="8"/>
      <c r="C13" s="18">
        <v>12400</v>
      </c>
      <c r="D13" s="8">
        <v>18000</v>
      </c>
      <c r="E13" s="8">
        <v>8500</v>
      </c>
      <c r="F13" s="8">
        <v>3200</v>
      </c>
      <c r="G13" s="8"/>
      <c r="H13" s="8"/>
      <c r="I13" s="4">
        <f aca="true" t="shared" si="2" ref="I13:I20">SUM(B13:H13)</f>
        <v>42100</v>
      </c>
    </row>
    <row r="14" spans="1:9" ht="12.75">
      <c r="A14" t="s">
        <v>17</v>
      </c>
      <c r="B14" s="8"/>
      <c r="C14" s="8">
        <v>1000</v>
      </c>
      <c r="D14" s="8">
        <v>3500</v>
      </c>
      <c r="E14" s="8"/>
      <c r="F14" s="8"/>
      <c r="G14" s="8"/>
      <c r="H14" s="8">
        <v>1000</v>
      </c>
      <c r="I14" s="4">
        <f t="shared" si="2"/>
        <v>5500</v>
      </c>
    </row>
    <row r="15" spans="1:9" ht="12.75">
      <c r="A15" t="s">
        <v>21</v>
      </c>
      <c r="B15" s="8"/>
      <c r="C15" s="8">
        <v>3700</v>
      </c>
      <c r="D15" s="8"/>
      <c r="E15" s="8">
        <v>1000</v>
      </c>
      <c r="F15" s="8"/>
      <c r="G15" s="8"/>
      <c r="H15" s="8">
        <v>1000</v>
      </c>
      <c r="I15" s="4">
        <f t="shared" si="2"/>
        <v>5700</v>
      </c>
    </row>
    <row r="16" spans="1:11" ht="12.75">
      <c r="A16" t="s">
        <v>53</v>
      </c>
      <c r="B16" s="8">
        <v>1500</v>
      </c>
      <c r="C16" s="18"/>
      <c r="D16" s="8">
        <v>68800</v>
      </c>
      <c r="E16" s="8">
        <v>4300</v>
      </c>
      <c r="F16" s="8">
        <v>2200</v>
      </c>
      <c r="G16" s="8"/>
      <c r="H16" s="8"/>
      <c r="I16" s="4">
        <f t="shared" si="2"/>
        <v>76800</v>
      </c>
      <c r="K16" s="24"/>
    </row>
    <row r="17" spans="1:9" ht="12.75">
      <c r="A17" t="s">
        <v>26</v>
      </c>
      <c r="B17" s="8">
        <v>5100</v>
      </c>
      <c r="C17" s="8">
        <v>2500</v>
      </c>
      <c r="D17" s="8">
        <v>11700</v>
      </c>
      <c r="E17" s="8">
        <v>4500</v>
      </c>
      <c r="F17" s="8">
        <v>2000</v>
      </c>
      <c r="G17" s="8"/>
      <c r="H17" s="8"/>
      <c r="I17" s="4">
        <f t="shared" si="2"/>
        <v>25800</v>
      </c>
    </row>
    <row r="18" spans="1:9" ht="12.75">
      <c r="A18" t="s">
        <v>23</v>
      </c>
      <c r="B18" s="8">
        <v>10000</v>
      </c>
      <c r="C18" s="8"/>
      <c r="D18" s="8"/>
      <c r="E18" s="8"/>
      <c r="F18" s="8"/>
      <c r="G18" s="8"/>
      <c r="H18" s="8">
        <v>14000</v>
      </c>
      <c r="I18" s="4">
        <f t="shared" si="2"/>
        <v>24000</v>
      </c>
    </row>
    <row r="19" spans="1:9" ht="12.75">
      <c r="A19" t="s">
        <v>7</v>
      </c>
      <c r="B19" s="8">
        <v>6000</v>
      </c>
      <c r="C19" s="8"/>
      <c r="D19" s="8"/>
      <c r="E19" s="8">
        <v>51400</v>
      </c>
      <c r="F19" s="8"/>
      <c r="G19" s="8"/>
      <c r="H19" s="8"/>
      <c r="I19" s="4">
        <f t="shared" si="2"/>
        <v>57400</v>
      </c>
    </row>
    <row r="20" spans="1:9" ht="12.75">
      <c r="A20" s="39" t="s">
        <v>75</v>
      </c>
      <c r="B20" s="17"/>
      <c r="C20" s="17">
        <v>5000</v>
      </c>
      <c r="D20" s="17"/>
      <c r="E20" s="17"/>
      <c r="F20" s="17"/>
      <c r="G20" s="17"/>
      <c r="H20" s="17"/>
      <c r="I20" s="16">
        <f t="shared" si="2"/>
        <v>5000</v>
      </c>
    </row>
    <row r="21" spans="1:11" ht="12.75">
      <c r="A21" s="3" t="s">
        <v>20</v>
      </c>
      <c r="B21" s="9">
        <f>SUM(B12:B20)</f>
        <v>51900</v>
      </c>
      <c r="C21" s="9">
        <f aca="true" t="shared" si="3" ref="C21:H21">SUM(C13:C20)</f>
        <v>24600</v>
      </c>
      <c r="D21" s="9">
        <f t="shared" si="3"/>
        <v>102000</v>
      </c>
      <c r="E21" s="9">
        <f t="shared" si="3"/>
        <v>69700</v>
      </c>
      <c r="F21" s="9">
        <f t="shared" si="3"/>
        <v>7400</v>
      </c>
      <c r="G21" s="9">
        <f t="shared" si="3"/>
        <v>0</v>
      </c>
      <c r="H21" s="9">
        <f t="shared" si="3"/>
        <v>16000</v>
      </c>
      <c r="I21" s="12">
        <f>SUM(B21:H21)</f>
        <v>271600</v>
      </c>
      <c r="K21" s="25">
        <f>SUM(I12:I20)</f>
        <v>271600</v>
      </c>
    </row>
    <row r="22" spans="1:9" ht="13.5" thickBot="1">
      <c r="A22" s="10"/>
      <c r="B22" s="10"/>
      <c r="C22" s="10"/>
      <c r="D22" s="10"/>
      <c r="E22" s="11"/>
      <c r="F22" s="10"/>
      <c r="G22" s="10"/>
      <c r="H22" s="10"/>
      <c r="I22" s="13"/>
    </row>
    <row r="23" spans="1:11" ht="13.5" thickTop="1">
      <c r="A23" s="3" t="s">
        <v>9</v>
      </c>
      <c r="B23" s="9">
        <f aca="true" t="shared" si="4" ref="B23:H23">SUM(B9-B21)</f>
        <v>-8183</v>
      </c>
      <c r="C23" s="9">
        <f t="shared" si="4"/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4"/>
        <v>0</v>
      </c>
      <c r="H23" s="9">
        <f t="shared" si="4"/>
        <v>0</v>
      </c>
      <c r="I23" s="12">
        <f>SUM(B23:H23)</f>
        <v>-8183</v>
      </c>
      <c r="K23" s="25">
        <f>SUM(I9-I21)</f>
        <v>-8183</v>
      </c>
    </row>
    <row r="25" spans="1:9" ht="12.75">
      <c r="A25" s="6"/>
      <c r="I25" s="4"/>
    </row>
    <row r="26" spans="1:9" ht="12.75">
      <c r="A26" s="20"/>
      <c r="B26" s="17"/>
      <c r="C26" s="17"/>
      <c r="D26" s="17"/>
      <c r="E26" s="17"/>
      <c r="F26" s="17"/>
      <c r="G26" s="17"/>
      <c r="H26" s="17"/>
      <c r="I26" s="19">
        <f>SUM(B26:H26)</f>
        <v>0</v>
      </c>
    </row>
    <row r="27" spans="1:9" ht="12.75">
      <c r="A27" s="3" t="s">
        <v>22</v>
      </c>
      <c r="I27" s="9">
        <f>SUM(I23:I26)</f>
        <v>-8183</v>
      </c>
    </row>
    <row r="28" spans="1:9" ht="13.5" thickBot="1">
      <c r="A28" s="3" t="s">
        <v>68</v>
      </c>
      <c r="I28" s="21">
        <v>7683</v>
      </c>
    </row>
    <row r="29" spans="2:9" ht="13.5" thickBot="1" thickTop="1">
      <c r="B29" s="107"/>
      <c r="C29" s="107"/>
      <c r="I29" s="22">
        <f>SUM(I27:I28)</f>
        <v>-500</v>
      </c>
    </row>
    <row r="30" spans="1:9" ht="13.5" thickBot="1" thickTop="1">
      <c r="A30" s="44"/>
      <c r="B30" s="108">
        <v>2021</v>
      </c>
      <c r="C30" s="108"/>
      <c r="D30" s="109"/>
      <c r="I30" s="9"/>
    </row>
    <row r="31" spans="1:9" ht="12.75">
      <c r="A31" s="45" t="s">
        <v>35</v>
      </c>
      <c r="B31" s="43" t="s">
        <v>31</v>
      </c>
      <c r="C31" s="43" t="s">
        <v>32</v>
      </c>
      <c r="D31" s="46" t="s">
        <v>83</v>
      </c>
      <c r="E31" s="42"/>
      <c r="F31" s="110" t="s">
        <v>86</v>
      </c>
      <c r="G31" s="111"/>
      <c r="H31" s="111"/>
      <c r="I31" s="50" t="s">
        <v>87</v>
      </c>
    </row>
    <row r="32" spans="1:9" ht="12.75">
      <c r="A32" s="47" t="s">
        <v>30</v>
      </c>
      <c r="B32" s="41">
        <v>123</v>
      </c>
      <c r="C32" s="41">
        <v>200</v>
      </c>
      <c r="D32" s="36">
        <f>SUM(B32*C32)</f>
        <v>24600</v>
      </c>
      <c r="E32" s="41"/>
      <c r="F32" s="26"/>
      <c r="G32" s="51">
        <v>200</v>
      </c>
      <c r="H32" s="41"/>
      <c r="I32" s="36">
        <f>SUM(B32*G32)</f>
        <v>24600</v>
      </c>
    </row>
    <row r="33" spans="1:11" ht="12.75">
      <c r="A33" s="47" t="s">
        <v>3</v>
      </c>
      <c r="B33" s="41">
        <v>84</v>
      </c>
      <c r="C33" s="41">
        <v>300</v>
      </c>
      <c r="D33" s="36">
        <f>SUM(B33*C33)</f>
        <v>25200</v>
      </c>
      <c r="E33" s="41"/>
      <c r="F33" s="26"/>
      <c r="G33" s="51">
        <v>300</v>
      </c>
      <c r="H33" s="41"/>
      <c r="I33" s="36">
        <f>SUM(B33*G33)</f>
        <v>25200</v>
      </c>
      <c r="K33" s="34"/>
    </row>
    <row r="34" spans="1:9" ht="12.75">
      <c r="A34" s="47" t="s">
        <v>4</v>
      </c>
      <c r="B34" s="41">
        <v>23</v>
      </c>
      <c r="C34" s="41">
        <v>300</v>
      </c>
      <c r="D34" s="36">
        <f>SUM(B34*C34)</f>
        <v>6900</v>
      </c>
      <c r="E34" s="41"/>
      <c r="F34" s="26"/>
      <c r="G34" s="51">
        <v>300</v>
      </c>
      <c r="H34" s="41"/>
      <c r="I34" s="36">
        <f>SUM(B34*G34)</f>
        <v>6900</v>
      </c>
    </row>
    <row r="35" spans="1:9" ht="12.75">
      <c r="A35" s="47" t="s">
        <v>5</v>
      </c>
      <c r="B35" s="41">
        <v>24</v>
      </c>
      <c r="C35" s="41">
        <v>100</v>
      </c>
      <c r="D35" s="36">
        <f>SUM(B35*C35)</f>
        <v>2400</v>
      </c>
      <c r="E35" s="41"/>
      <c r="F35" s="26"/>
      <c r="G35" s="51">
        <v>100</v>
      </c>
      <c r="H35" s="41"/>
      <c r="I35" s="36">
        <f>SUM(B35*G35)</f>
        <v>2400</v>
      </c>
    </row>
    <row r="36" spans="1:9" ht="13.5" thickBot="1">
      <c r="A36" s="48" t="s">
        <v>6</v>
      </c>
      <c r="B36" s="30">
        <v>0</v>
      </c>
      <c r="C36" s="30">
        <v>0</v>
      </c>
      <c r="D36" s="49">
        <f>SUM(B36*C36)</f>
        <v>0</v>
      </c>
      <c r="E36" s="41"/>
      <c r="F36" s="28"/>
      <c r="G36" s="29">
        <v>0</v>
      </c>
      <c r="H36" s="30"/>
      <c r="I36" s="49">
        <f>SUM(B36*G36)</f>
        <v>0</v>
      </c>
    </row>
    <row r="37" ht="12.75">
      <c r="A37" s="35" t="s">
        <v>88</v>
      </c>
    </row>
    <row r="38" ht="12.75">
      <c r="A38" s="3" t="s">
        <v>80</v>
      </c>
    </row>
    <row r="39" ht="12.75">
      <c r="A39" s="52" t="s">
        <v>81</v>
      </c>
    </row>
    <row r="40" ht="12.75">
      <c r="A40" s="52" t="s">
        <v>61</v>
      </c>
    </row>
    <row r="41" ht="12.75">
      <c r="A41" s="52" t="s">
        <v>82</v>
      </c>
    </row>
    <row r="42" ht="12.75">
      <c r="A42" s="52"/>
    </row>
  </sheetData>
  <sheetProtection/>
  <mergeCells count="3">
    <mergeCell ref="B29:C29"/>
    <mergeCell ref="B30:D30"/>
    <mergeCell ref="F31:H31"/>
  </mergeCells>
  <printOptions/>
  <pageMargins left="0.31496062992125984" right="0.31496062992125984" top="0.7480314960629921" bottom="0.15748031496062992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6">
      <selection activeCell="N26" sqref="N26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spans="1:11" ht="18" thickBot="1">
      <c r="A1" s="37" t="s">
        <v>0</v>
      </c>
      <c r="B1" s="30"/>
      <c r="C1" s="30"/>
      <c r="D1" s="37" t="s">
        <v>76</v>
      </c>
      <c r="E1" s="30"/>
      <c r="F1" s="37" t="s">
        <v>77</v>
      </c>
      <c r="G1" s="37"/>
      <c r="H1" s="37"/>
      <c r="I1" s="37"/>
      <c r="J1" s="30"/>
      <c r="K1" s="38"/>
    </row>
    <row r="2" spans="2:9" ht="12.75">
      <c r="B2" s="32" t="s">
        <v>28</v>
      </c>
      <c r="C2" s="33" t="s">
        <v>24</v>
      </c>
      <c r="D2" s="33" t="s">
        <v>11</v>
      </c>
      <c r="E2" s="33" t="s">
        <v>13</v>
      </c>
      <c r="F2" s="33" t="s">
        <v>12</v>
      </c>
      <c r="G2" s="33" t="s">
        <v>14</v>
      </c>
      <c r="H2" s="33" t="s">
        <v>15</v>
      </c>
      <c r="I2" s="32" t="s">
        <v>25</v>
      </c>
    </row>
    <row r="3" spans="1:9" ht="12.75">
      <c r="A3" s="7" t="s">
        <v>1</v>
      </c>
      <c r="B3" s="1"/>
      <c r="C3" s="7"/>
      <c r="I3" s="4"/>
    </row>
    <row r="4" spans="1:9" ht="12.75">
      <c r="A4" s="5" t="s">
        <v>10</v>
      </c>
      <c r="B4" s="8"/>
      <c r="C4" s="8">
        <f>H32</f>
        <v>25200</v>
      </c>
      <c r="D4" s="8">
        <f>H33</f>
        <v>26100</v>
      </c>
      <c r="E4" s="8">
        <f>H34</f>
        <v>6000</v>
      </c>
      <c r="F4" s="8">
        <f>H35</f>
        <v>2400</v>
      </c>
      <c r="G4" s="8"/>
      <c r="H4" s="8"/>
      <c r="I4" s="4">
        <f aca="true" t="shared" si="0" ref="I4:I9">SUM(B4:H4)</f>
        <v>59700</v>
      </c>
    </row>
    <row r="5" spans="1:9" ht="12.75">
      <c r="A5" s="6" t="s">
        <v>29</v>
      </c>
      <c r="B5" s="8"/>
      <c r="C5" s="8"/>
      <c r="D5" s="8">
        <v>17800</v>
      </c>
      <c r="E5" s="8"/>
      <c r="F5" s="8">
        <v>5000</v>
      </c>
      <c r="G5" s="8"/>
      <c r="H5" s="8">
        <v>6000</v>
      </c>
      <c r="I5" s="4">
        <f t="shared" si="0"/>
        <v>28800</v>
      </c>
    </row>
    <row r="6" spans="1:9" ht="12.75">
      <c r="A6" s="6" t="s">
        <v>18</v>
      </c>
      <c r="B6" s="8"/>
      <c r="C6" s="8"/>
      <c r="D6" s="8"/>
      <c r="E6" s="8">
        <v>12800</v>
      </c>
      <c r="F6" s="8"/>
      <c r="G6" s="8"/>
      <c r="H6" s="8"/>
      <c r="I6" s="4">
        <f t="shared" si="0"/>
        <v>12800</v>
      </c>
    </row>
    <row r="7" spans="1:9" ht="12.75">
      <c r="A7" s="6" t="s">
        <v>46</v>
      </c>
      <c r="B7" s="8">
        <v>43717</v>
      </c>
      <c r="C7" s="8"/>
      <c r="D7" s="8"/>
      <c r="E7" s="8"/>
      <c r="F7" s="8"/>
      <c r="G7" s="8"/>
      <c r="H7" s="8"/>
      <c r="I7" s="4">
        <f t="shared" si="0"/>
        <v>43717</v>
      </c>
    </row>
    <row r="8" spans="1:11" ht="12.75">
      <c r="A8" s="14" t="s">
        <v>73</v>
      </c>
      <c r="B8" s="15"/>
      <c r="C8" s="15">
        <v>0</v>
      </c>
      <c r="D8" s="15">
        <v>61000</v>
      </c>
      <c r="E8" s="15">
        <v>50000</v>
      </c>
      <c r="F8" s="15"/>
      <c r="G8" s="15"/>
      <c r="H8" s="15">
        <v>10000</v>
      </c>
      <c r="I8" s="16">
        <f t="shared" si="0"/>
        <v>121000</v>
      </c>
      <c r="K8" s="24" t="s">
        <v>34</v>
      </c>
    </row>
    <row r="9" spans="1:11" ht="12.75">
      <c r="A9" s="3" t="s">
        <v>19</v>
      </c>
      <c r="B9" s="9">
        <f>SUM(B3:B8)</f>
        <v>43717</v>
      </c>
      <c r="C9" s="9">
        <f aca="true" t="shared" si="1" ref="C9:H9">SUM(C3:C8)</f>
        <v>25200</v>
      </c>
      <c r="D9" s="9">
        <f t="shared" si="1"/>
        <v>104900</v>
      </c>
      <c r="E9" s="9">
        <f t="shared" si="1"/>
        <v>68800</v>
      </c>
      <c r="F9" s="9">
        <f t="shared" si="1"/>
        <v>7400</v>
      </c>
      <c r="G9" s="9">
        <f t="shared" si="1"/>
        <v>0</v>
      </c>
      <c r="H9" s="9">
        <f t="shared" si="1"/>
        <v>16000</v>
      </c>
      <c r="I9" s="12">
        <f t="shared" si="0"/>
        <v>266017</v>
      </c>
      <c r="K9" s="25">
        <f>SUM(I4:I8)</f>
        <v>266017</v>
      </c>
    </row>
    <row r="10" spans="2:8" ht="12.75">
      <c r="B10" s="8"/>
      <c r="C10" s="8"/>
      <c r="D10" s="8"/>
      <c r="E10" s="8"/>
      <c r="F10" s="8"/>
      <c r="G10" s="8"/>
      <c r="H10" s="8"/>
    </row>
    <row r="11" spans="1:8" ht="12.75">
      <c r="A11" s="7" t="s">
        <v>2</v>
      </c>
      <c r="B11" s="8"/>
      <c r="C11" s="8"/>
      <c r="D11" s="8"/>
      <c r="E11" s="8"/>
      <c r="F11" s="8"/>
      <c r="G11" s="8"/>
      <c r="H11" s="8"/>
    </row>
    <row r="12" spans="1:13" ht="12.75">
      <c r="A12" s="6" t="s">
        <v>29</v>
      </c>
      <c r="B12" s="8">
        <f>SUM(I5)</f>
        <v>28800</v>
      </c>
      <c r="C12" s="8"/>
      <c r="D12" s="8"/>
      <c r="E12" s="8"/>
      <c r="F12" s="8"/>
      <c r="G12" s="8"/>
      <c r="H12" s="8"/>
      <c r="I12" s="4">
        <f>SUM(B12:H12)</f>
        <v>28800</v>
      </c>
      <c r="M12" s="1"/>
    </row>
    <row r="13" spans="1:9" ht="12.75">
      <c r="A13" t="s">
        <v>27</v>
      </c>
      <c r="B13" s="8"/>
      <c r="C13" s="18">
        <v>13000</v>
      </c>
      <c r="D13" s="8">
        <v>18000</v>
      </c>
      <c r="E13" s="8">
        <v>8500</v>
      </c>
      <c r="F13" s="8">
        <v>3200</v>
      </c>
      <c r="G13" s="8"/>
      <c r="H13" s="8"/>
      <c r="I13" s="4">
        <f aca="true" t="shared" si="2" ref="I13:I20">SUM(B13:H13)</f>
        <v>42700</v>
      </c>
    </row>
    <row r="14" spans="1:9" ht="12.75">
      <c r="A14" t="s">
        <v>17</v>
      </c>
      <c r="B14" s="8"/>
      <c r="C14" s="8">
        <v>1000</v>
      </c>
      <c r="D14" s="8">
        <v>3500</v>
      </c>
      <c r="E14" s="8"/>
      <c r="F14" s="8"/>
      <c r="G14" s="8"/>
      <c r="H14" s="8">
        <v>1000</v>
      </c>
      <c r="I14" s="4">
        <f t="shared" si="2"/>
        <v>5500</v>
      </c>
    </row>
    <row r="15" spans="1:9" ht="12.75">
      <c r="A15" t="s">
        <v>21</v>
      </c>
      <c r="B15" s="8"/>
      <c r="C15" s="8">
        <v>3700</v>
      </c>
      <c r="D15" s="8"/>
      <c r="E15" s="8">
        <v>1000</v>
      </c>
      <c r="F15" s="8"/>
      <c r="G15" s="8"/>
      <c r="H15" s="8">
        <v>1000</v>
      </c>
      <c r="I15" s="4">
        <f t="shared" si="2"/>
        <v>5700</v>
      </c>
    </row>
    <row r="16" spans="1:11" ht="12.75">
      <c r="A16" t="s">
        <v>53</v>
      </c>
      <c r="B16" s="8">
        <v>1500</v>
      </c>
      <c r="C16" s="18"/>
      <c r="D16" s="8">
        <v>71700</v>
      </c>
      <c r="E16" s="8">
        <v>4300</v>
      </c>
      <c r="F16" s="8">
        <v>2200</v>
      </c>
      <c r="G16" s="8"/>
      <c r="H16" s="8"/>
      <c r="I16" s="4">
        <f t="shared" si="2"/>
        <v>79700</v>
      </c>
      <c r="K16" s="24"/>
    </row>
    <row r="17" spans="1:9" ht="12.75">
      <c r="A17" t="s">
        <v>26</v>
      </c>
      <c r="B17" s="8">
        <v>5100</v>
      </c>
      <c r="C17" s="8">
        <v>2500</v>
      </c>
      <c r="D17" s="8">
        <v>11700</v>
      </c>
      <c r="E17" s="8">
        <v>4500</v>
      </c>
      <c r="F17" s="8">
        <v>2000</v>
      </c>
      <c r="G17" s="8"/>
      <c r="H17" s="8"/>
      <c r="I17" s="4">
        <f t="shared" si="2"/>
        <v>25800</v>
      </c>
    </row>
    <row r="18" spans="1:9" ht="12.75">
      <c r="A18" t="s">
        <v>23</v>
      </c>
      <c r="B18" s="8">
        <v>10000</v>
      </c>
      <c r="C18" s="8"/>
      <c r="D18" s="8"/>
      <c r="E18" s="8"/>
      <c r="F18" s="8"/>
      <c r="G18" s="8"/>
      <c r="H18" s="8">
        <v>14000</v>
      </c>
      <c r="I18" s="4">
        <f t="shared" si="2"/>
        <v>24000</v>
      </c>
    </row>
    <row r="19" spans="1:9" ht="12.75">
      <c r="A19" t="s">
        <v>7</v>
      </c>
      <c r="B19" s="8">
        <v>6000</v>
      </c>
      <c r="C19" s="8"/>
      <c r="D19" s="8"/>
      <c r="E19" s="8">
        <v>50500</v>
      </c>
      <c r="F19" s="8"/>
      <c r="G19" s="8"/>
      <c r="H19" s="8"/>
      <c r="I19" s="4">
        <f t="shared" si="2"/>
        <v>56500</v>
      </c>
    </row>
    <row r="20" spans="1:9" ht="12.75">
      <c r="A20" s="39" t="s">
        <v>75</v>
      </c>
      <c r="B20" s="17"/>
      <c r="C20" s="17">
        <v>5000</v>
      </c>
      <c r="D20" s="17"/>
      <c r="E20" s="17"/>
      <c r="F20" s="17"/>
      <c r="G20" s="17"/>
      <c r="H20" s="17"/>
      <c r="I20" s="16">
        <f t="shared" si="2"/>
        <v>5000</v>
      </c>
    </row>
    <row r="21" spans="1:11" ht="12.75">
      <c r="A21" s="3" t="s">
        <v>20</v>
      </c>
      <c r="B21" s="9">
        <f>SUM(B12:B20)</f>
        <v>51400</v>
      </c>
      <c r="C21" s="9">
        <f aca="true" t="shared" si="3" ref="C21:H21">SUM(C13:C20)</f>
        <v>25200</v>
      </c>
      <c r="D21" s="9">
        <f t="shared" si="3"/>
        <v>104900</v>
      </c>
      <c r="E21" s="9">
        <f t="shared" si="3"/>
        <v>68800</v>
      </c>
      <c r="F21" s="9">
        <f t="shared" si="3"/>
        <v>7400</v>
      </c>
      <c r="G21" s="9">
        <f t="shared" si="3"/>
        <v>0</v>
      </c>
      <c r="H21" s="9">
        <f t="shared" si="3"/>
        <v>16000</v>
      </c>
      <c r="I21" s="12">
        <f>SUM(B21:H21)</f>
        <v>273700</v>
      </c>
      <c r="K21" s="25">
        <f>SUM(I12:I20)</f>
        <v>273700</v>
      </c>
    </row>
    <row r="22" spans="1:9" ht="13.5" thickBot="1">
      <c r="A22" s="10"/>
      <c r="B22" s="10"/>
      <c r="C22" s="10"/>
      <c r="D22" s="10"/>
      <c r="E22" s="11"/>
      <c r="F22" s="10"/>
      <c r="G22" s="10"/>
      <c r="H22" s="10"/>
      <c r="I22" s="13"/>
    </row>
    <row r="23" spans="1:11" ht="13.5" thickTop="1">
      <c r="A23" s="3" t="s">
        <v>9</v>
      </c>
      <c r="B23" s="9">
        <f aca="true" t="shared" si="4" ref="B23:H23">SUM(B9-B21)</f>
        <v>-7683</v>
      </c>
      <c r="C23" s="9">
        <f t="shared" si="4"/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4"/>
        <v>0</v>
      </c>
      <c r="H23" s="9">
        <f t="shared" si="4"/>
        <v>0</v>
      </c>
      <c r="I23" s="12">
        <f>SUM(B23:H23)</f>
        <v>-7683</v>
      </c>
      <c r="K23" s="25">
        <f>SUM(I9-I21)</f>
        <v>-7683</v>
      </c>
    </row>
    <row r="25" spans="1:9" ht="12.75">
      <c r="A25" s="6"/>
      <c r="I25" s="4"/>
    </row>
    <row r="26" spans="1:9" ht="12.75">
      <c r="A26" s="20"/>
      <c r="B26" s="17"/>
      <c r="C26" s="17"/>
      <c r="D26" s="17"/>
      <c r="E26" s="17"/>
      <c r="F26" s="17"/>
      <c r="G26" s="17"/>
      <c r="H26" s="17"/>
      <c r="I26" s="19">
        <f>SUM(B26:H26)</f>
        <v>0</v>
      </c>
    </row>
    <row r="27" spans="1:9" ht="12.75">
      <c r="A27" s="3" t="s">
        <v>22</v>
      </c>
      <c r="I27" s="9">
        <f>SUM(I23:I26)</f>
        <v>-7683</v>
      </c>
    </row>
    <row r="28" spans="1:9" ht="13.5" thickBot="1">
      <c r="A28" s="3" t="s">
        <v>68</v>
      </c>
      <c r="I28" s="21">
        <v>7683</v>
      </c>
    </row>
    <row r="29" spans="2:9" ht="13.5" thickBot="1" thickTop="1">
      <c r="B29" s="107"/>
      <c r="C29" s="107"/>
      <c r="I29" s="22">
        <f>SUM(I27:I28)</f>
        <v>0</v>
      </c>
    </row>
    <row r="30" spans="2:9" ht="13.5" thickBot="1" thickTop="1">
      <c r="B30" s="40">
        <v>2019</v>
      </c>
      <c r="C30" s="40">
        <v>2020</v>
      </c>
      <c r="I30" s="9"/>
    </row>
    <row r="31" spans="1:8" ht="12.75">
      <c r="A31" s="14" t="s">
        <v>35</v>
      </c>
      <c r="B31" s="23" t="s">
        <v>31</v>
      </c>
      <c r="C31" s="23" t="s">
        <v>32</v>
      </c>
      <c r="E31" s="112" t="s">
        <v>74</v>
      </c>
      <c r="F31" s="108"/>
      <c r="G31" s="108"/>
      <c r="H31" s="109"/>
    </row>
    <row r="32" spans="1:8" ht="12.75">
      <c r="A32" s="6" t="s">
        <v>30</v>
      </c>
      <c r="B32">
        <v>126</v>
      </c>
      <c r="C32">
        <v>200</v>
      </c>
      <c r="E32" s="26"/>
      <c r="F32" s="9">
        <v>200</v>
      </c>
      <c r="H32" s="36">
        <f>SUM(B32*C32)</f>
        <v>25200</v>
      </c>
    </row>
    <row r="33" spans="1:11" ht="12.75">
      <c r="A33" s="6" t="s">
        <v>3</v>
      </c>
      <c r="B33">
        <v>87</v>
      </c>
      <c r="C33">
        <v>300</v>
      </c>
      <c r="E33" s="26"/>
      <c r="F33" s="9">
        <v>300</v>
      </c>
      <c r="H33" s="36">
        <f>SUM(B33*C33)</f>
        <v>26100</v>
      </c>
      <c r="K33" s="34"/>
    </row>
    <row r="34" spans="1:8" ht="12.75">
      <c r="A34" s="6" t="s">
        <v>4</v>
      </c>
      <c r="B34">
        <v>20</v>
      </c>
      <c r="C34">
        <v>300</v>
      </c>
      <c r="E34" s="26"/>
      <c r="F34" s="9">
        <v>300</v>
      </c>
      <c r="H34" s="36">
        <f>SUM(B34*C34)</f>
        <v>6000</v>
      </c>
    </row>
    <row r="35" spans="1:8" ht="12.75">
      <c r="A35" s="6" t="s">
        <v>5</v>
      </c>
      <c r="B35">
        <v>24</v>
      </c>
      <c r="C35">
        <v>100</v>
      </c>
      <c r="E35" s="26"/>
      <c r="F35" s="9">
        <v>100</v>
      </c>
      <c r="H35" s="36">
        <f>SUM(B35*C35)</f>
        <v>2400</v>
      </c>
    </row>
    <row r="36" spans="1:8" ht="13.5" thickBot="1">
      <c r="A36" s="6" t="s">
        <v>6</v>
      </c>
      <c r="B36">
        <v>0</v>
      </c>
      <c r="C36">
        <v>0</v>
      </c>
      <c r="E36" s="28"/>
      <c r="F36" s="29">
        <v>0</v>
      </c>
      <c r="G36" s="30"/>
      <c r="H36" s="31">
        <f>SUM(B36*C36)</f>
        <v>0</v>
      </c>
    </row>
    <row r="37" ht="12.75">
      <c r="A37" s="6" t="s">
        <v>78</v>
      </c>
    </row>
    <row r="38" ht="12.75">
      <c r="A38" s="3" t="s">
        <v>80</v>
      </c>
    </row>
    <row r="39" ht="12.75">
      <c r="A39" s="6" t="s">
        <v>81</v>
      </c>
    </row>
    <row r="40" ht="12.75">
      <c r="A40" s="6" t="s">
        <v>61</v>
      </c>
    </row>
    <row r="41" ht="12.75">
      <c r="A41" s="6" t="s">
        <v>82</v>
      </c>
    </row>
    <row r="42" ht="12.75">
      <c r="A42" t="s">
        <v>79</v>
      </c>
    </row>
  </sheetData>
  <sheetProtection/>
  <mergeCells count="2">
    <mergeCell ref="B29:C29"/>
    <mergeCell ref="E31:H31"/>
  </mergeCells>
  <printOptions/>
  <pageMargins left="0.31496062992125984" right="0.31496062992125984" top="0.7480314960629921" bottom="0.15748031496062992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ht="18">
      <c r="I1" s="2"/>
    </row>
    <row r="2" spans="1:11" ht="18" thickBot="1">
      <c r="A2" s="37" t="s">
        <v>0</v>
      </c>
      <c r="B2" s="30"/>
      <c r="C2" s="30"/>
      <c r="D2" s="37" t="s">
        <v>70</v>
      </c>
      <c r="E2" s="30"/>
      <c r="F2" s="37" t="s">
        <v>62</v>
      </c>
      <c r="G2" s="37"/>
      <c r="H2" s="37"/>
      <c r="I2" s="37" t="s">
        <v>71</v>
      </c>
      <c r="J2" s="30"/>
      <c r="K2" s="38"/>
    </row>
    <row r="3" spans="2:9" ht="12.75">
      <c r="B3" s="32" t="s">
        <v>28</v>
      </c>
      <c r="C3" s="33" t="s">
        <v>24</v>
      </c>
      <c r="D3" s="33" t="s">
        <v>11</v>
      </c>
      <c r="E3" s="33" t="s">
        <v>13</v>
      </c>
      <c r="F3" s="33" t="s">
        <v>12</v>
      </c>
      <c r="G3" s="33" t="s">
        <v>14</v>
      </c>
      <c r="H3" s="33" t="s">
        <v>15</v>
      </c>
      <c r="I3" s="32" t="s">
        <v>25</v>
      </c>
    </row>
    <row r="4" spans="1:9" ht="12.75">
      <c r="A4" s="7" t="s">
        <v>1</v>
      </c>
      <c r="B4" s="1"/>
      <c r="C4" s="7"/>
      <c r="I4" s="4"/>
    </row>
    <row r="5" spans="1:9" ht="12.75">
      <c r="A5" s="5" t="s">
        <v>10</v>
      </c>
      <c r="B5" s="8"/>
      <c r="C5" s="8">
        <f>H35</f>
        <v>24600</v>
      </c>
      <c r="D5" s="8">
        <f>H36</f>
        <v>25500</v>
      </c>
      <c r="E5" s="8">
        <f>H37</f>
        <v>6000</v>
      </c>
      <c r="F5" s="8">
        <f>H38</f>
        <v>2200</v>
      </c>
      <c r="G5" s="8"/>
      <c r="H5" s="8"/>
      <c r="I5" s="4">
        <f aca="true" t="shared" si="0" ref="I5:I10">SUM(B5:H5)</f>
        <v>58300</v>
      </c>
    </row>
    <row r="6" spans="1:9" ht="12.75">
      <c r="A6" s="6" t="s">
        <v>29</v>
      </c>
      <c r="B6" s="8"/>
      <c r="C6" s="8"/>
      <c r="D6" s="8">
        <v>16700</v>
      </c>
      <c r="E6" s="8"/>
      <c r="F6" s="8">
        <v>3000</v>
      </c>
      <c r="G6" s="8"/>
      <c r="H6" s="8">
        <v>6000</v>
      </c>
      <c r="I6" s="4">
        <f t="shared" si="0"/>
        <v>25700</v>
      </c>
    </row>
    <row r="7" spans="1:9" ht="12.75">
      <c r="A7" s="6" t="s">
        <v>18</v>
      </c>
      <c r="B7" s="8"/>
      <c r="C7" s="8"/>
      <c r="D7" s="8"/>
      <c r="E7" s="8">
        <v>15500</v>
      </c>
      <c r="F7" s="8"/>
      <c r="G7" s="8"/>
      <c r="H7" s="8"/>
      <c r="I7" s="4">
        <f t="shared" si="0"/>
        <v>15500</v>
      </c>
    </row>
    <row r="8" spans="1:9" ht="12.75">
      <c r="A8" s="6" t="s">
        <v>46</v>
      </c>
      <c r="B8" s="8">
        <v>52211</v>
      </c>
      <c r="C8" s="8"/>
      <c r="D8" s="8"/>
      <c r="E8" s="8"/>
      <c r="F8" s="8"/>
      <c r="G8" s="8"/>
      <c r="H8" s="8"/>
      <c r="I8" s="4">
        <f t="shared" si="0"/>
        <v>52211</v>
      </c>
    </row>
    <row r="9" spans="1:11" ht="12.75">
      <c r="A9" s="14" t="s">
        <v>16</v>
      </c>
      <c r="B9" s="15">
        <v>500</v>
      </c>
      <c r="C9" s="15">
        <v>0</v>
      </c>
      <c r="D9" s="15">
        <v>39300</v>
      </c>
      <c r="E9" s="15"/>
      <c r="F9" s="15"/>
      <c r="G9" s="15"/>
      <c r="H9" s="15">
        <v>10000</v>
      </c>
      <c r="I9" s="16">
        <f t="shared" si="0"/>
        <v>49800</v>
      </c>
      <c r="K9" s="24" t="s">
        <v>34</v>
      </c>
    </row>
    <row r="10" spans="1:11" ht="12.75">
      <c r="A10" s="3" t="s">
        <v>19</v>
      </c>
      <c r="B10" s="9">
        <f>SUM(B4:B9)</f>
        <v>52711</v>
      </c>
      <c r="C10" s="9">
        <f aca="true" t="shared" si="1" ref="C10:H10">SUM(C4:C9)</f>
        <v>24600</v>
      </c>
      <c r="D10" s="9">
        <f t="shared" si="1"/>
        <v>81500</v>
      </c>
      <c r="E10" s="9">
        <f t="shared" si="1"/>
        <v>21500</v>
      </c>
      <c r="F10" s="9">
        <f t="shared" si="1"/>
        <v>5200</v>
      </c>
      <c r="G10" s="9">
        <f t="shared" si="1"/>
        <v>0</v>
      </c>
      <c r="H10" s="9">
        <f t="shared" si="1"/>
        <v>16000</v>
      </c>
      <c r="I10" s="12">
        <f t="shared" si="0"/>
        <v>201511</v>
      </c>
      <c r="K10" s="25">
        <f>SUM(I5:I9)</f>
        <v>201511</v>
      </c>
    </row>
    <row r="11" spans="2:8" ht="12.75">
      <c r="B11" s="8"/>
      <c r="C11" s="8"/>
      <c r="D11" s="8"/>
      <c r="E11" s="8"/>
      <c r="F11" s="8"/>
      <c r="G11" s="8"/>
      <c r="H11" s="8"/>
    </row>
    <row r="12" spans="2:8" ht="12.75">
      <c r="B12" s="8"/>
      <c r="C12" s="8"/>
      <c r="D12" s="8"/>
      <c r="E12" s="8"/>
      <c r="F12" s="8"/>
      <c r="G12" s="8"/>
      <c r="H12" s="8"/>
    </row>
    <row r="13" spans="1:8" ht="12.75">
      <c r="A13" s="7" t="s">
        <v>2</v>
      </c>
      <c r="B13" s="8"/>
      <c r="C13" s="8"/>
      <c r="D13" s="8"/>
      <c r="E13" s="8"/>
      <c r="F13" s="8"/>
      <c r="G13" s="8"/>
      <c r="H13" s="8"/>
    </row>
    <row r="14" spans="1:13" ht="12.75">
      <c r="A14" s="6" t="s">
        <v>29</v>
      </c>
      <c r="B14" s="8">
        <v>25700</v>
      </c>
      <c r="C14" s="8"/>
      <c r="D14" s="8"/>
      <c r="E14" s="8"/>
      <c r="F14" s="8"/>
      <c r="G14" s="8"/>
      <c r="H14" s="8"/>
      <c r="I14" s="4">
        <f>SUM(B14:H14)</f>
        <v>25700</v>
      </c>
      <c r="M14" s="1"/>
    </row>
    <row r="15" spans="1:9" ht="12.75">
      <c r="A15" t="s">
        <v>27</v>
      </c>
      <c r="B15" s="8"/>
      <c r="C15" s="18">
        <v>13000</v>
      </c>
      <c r="D15" s="8">
        <v>18000</v>
      </c>
      <c r="E15" s="8">
        <v>5500</v>
      </c>
      <c r="F15" s="8">
        <v>3000</v>
      </c>
      <c r="G15" s="8"/>
      <c r="H15" s="8"/>
      <c r="I15" s="4">
        <f aca="true" t="shared" si="2" ref="I15:I22">SUM(B15:H15)</f>
        <v>39500</v>
      </c>
    </row>
    <row r="16" spans="1:9" ht="12.75">
      <c r="A16" t="s">
        <v>17</v>
      </c>
      <c r="B16" s="8"/>
      <c r="C16" s="8">
        <v>1000</v>
      </c>
      <c r="D16" s="8">
        <v>3500</v>
      </c>
      <c r="E16" s="8"/>
      <c r="F16" s="8"/>
      <c r="G16" s="8"/>
      <c r="H16" s="8">
        <v>1000</v>
      </c>
      <c r="I16" s="4">
        <f t="shared" si="2"/>
        <v>5500</v>
      </c>
    </row>
    <row r="17" spans="1:9" ht="12.75">
      <c r="A17" t="s">
        <v>21</v>
      </c>
      <c r="B17" s="8"/>
      <c r="C17" s="8">
        <v>4000</v>
      </c>
      <c r="D17" s="8"/>
      <c r="E17" s="8">
        <v>1000</v>
      </c>
      <c r="F17" s="8"/>
      <c r="G17" s="8"/>
      <c r="H17" s="8">
        <v>1000</v>
      </c>
      <c r="I17" s="4">
        <f t="shared" si="2"/>
        <v>6000</v>
      </c>
    </row>
    <row r="18" spans="1:11" ht="12.75">
      <c r="A18" t="s">
        <v>53</v>
      </c>
      <c r="B18" s="8">
        <v>1500</v>
      </c>
      <c r="C18" s="18"/>
      <c r="D18" s="8">
        <v>50000</v>
      </c>
      <c r="E18" s="8">
        <v>8000</v>
      </c>
      <c r="F18" s="8">
        <v>2200</v>
      </c>
      <c r="G18" s="8"/>
      <c r="H18" s="8">
        <v>14000</v>
      </c>
      <c r="I18" s="4">
        <f t="shared" si="2"/>
        <v>75700</v>
      </c>
      <c r="K18" s="24"/>
    </row>
    <row r="19" spans="1:9" ht="12.75">
      <c r="A19" t="s">
        <v>26</v>
      </c>
      <c r="B19" s="8">
        <v>5100</v>
      </c>
      <c r="C19" s="8">
        <v>2500</v>
      </c>
      <c r="D19" s="8">
        <v>10000</v>
      </c>
      <c r="E19" s="8">
        <v>5000</v>
      </c>
      <c r="F19" s="8"/>
      <c r="G19" s="8"/>
      <c r="H19" s="8"/>
      <c r="I19" s="4">
        <f t="shared" si="2"/>
        <v>22600</v>
      </c>
    </row>
    <row r="20" spans="1:9" ht="12.75">
      <c r="A20" t="s">
        <v>23</v>
      </c>
      <c r="B20" s="8">
        <v>5000</v>
      </c>
      <c r="C20" s="8"/>
      <c r="D20" s="8"/>
      <c r="E20" s="8"/>
      <c r="F20" s="8"/>
      <c r="G20" s="8"/>
      <c r="H20" s="8"/>
      <c r="I20" s="4">
        <f t="shared" si="2"/>
        <v>5000</v>
      </c>
    </row>
    <row r="21" spans="1:9" ht="12.75">
      <c r="A21" t="s">
        <v>7</v>
      </c>
      <c r="B21" s="8">
        <v>4500</v>
      </c>
      <c r="C21" s="8"/>
      <c r="D21" s="8"/>
      <c r="E21" s="8">
        <v>2000</v>
      </c>
      <c r="F21" s="8"/>
      <c r="G21" s="8"/>
      <c r="H21" s="8"/>
      <c r="I21" s="4">
        <f t="shared" si="2"/>
        <v>6500</v>
      </c>
    </row>
    <row r="22" spans="1:9" ht="12.75">
      <c r="A22" t="s">
        <v>8</v>
      </c>
      <c r="B22" s="8"/>
      <c r="C22" s="8">
        <v>4000</v>
      </c>
      <c r="D22" s="8"/>
      <c r="E22" s="8"/>
      <c r="F22" s="8"/>
      <c r="G22" s="8"/>
      <c r="H22" s="8"/>
      <c r="I22" s="4">
        <f t="shared" si="2"/>
        <v>4000</v>
      </c>
    </row>
    <row r="23" spans="1:11" ht="12.75">
      <c r="A23" s="3" t="s">
        <v>20</v>
      </c>
      <c r="B23" s="9">
        <f>SUM(B14:B22)</f>
        <v>41800</v>
      </c>
      <c r="C23" s="9">
        <f aca="true" t="shared" si="3" ref="C23:H23">SUM(C15:C22)</f>
        <v>24500</v>
      </c>
      <c r="D23" s="9">
        <f t="shared" si="3"/>
        <v>81500</v>
      </c>
      <c r="E23" s="9">
        <f t="shared" si="3"/>
        <v>21500</v>
      </c>
      <c r="F23" s="9">
        <f t="shared" si="3"/>
        <v>5200</v>
      </c>
      <c r="G23" s="9">
        <f t="shared" si="3"/>
        <v>0</v>
      </c>
      <c r="H23" s="9">
        <f t="shared" si="3"/>
        <v>16000</v>
      </c>
      <c r="I23" s="12">
        <f>SUM(B23:H23)</f>
        <v>190500</v>
      </c>
      <c r="K23" s="25">
        <f>SUM(I14:I22)</f>
        <v>190500</v>
      </c>
    </row>
    <row r="24" spans="1:9" ht="13.5" thickBot="1">
      <c r="A24" s="10"/>
      <c r="B24" s="10"/>
      <c r="C24" s="10"/>
      <c r="D24" s="10"/>
      <c r="E24" s="11"/>
      <c r="F24" s="10"/>
      <c r="G24" s="10"/>
      <c r="H24" s="10"/>
      <c r="I24" s="13"/>
    </row>
    <row r="25" spans="1:11" ht="13.5" thickTop="1">
      <c r="A25" s="3" t="s">
        <v>9</v>
      </c>
      <c r="B25" s="9">
        <f aca="true" t="shared" si="4" ref="B25:H25">SUM(B10-B23)</f>
        <v>10911</v>
      </c>
      <c r="C25" s="9">
        <f t="shared" si="4"/>
        <v>100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12">
        <f>SUM(B25:H25)</f>
        <v>11011</v>
      </c>
      <c r="K25" s="25">
        <f>SUM(I10-I23)</f>
        <v>11011</v>
      </c>
    </row>
    <row r="27" spans="1:9" ht="12.75">
      <c r="A27" s="6" t="s">
        <v>69</v>
      </c>
      <c r="I27" s="4"/>
    </row>
    <row r="28" spans="1:9" ht="12.75">
      <c r="A28" s="20"/>
      <c r="B28" s="17"/>
      <c r="C28" s="17"/>
      <c r="D28" s="17"/>
      <c r="E28" s="17"/>
      <c r="F28" s="17"/>
      <c r="G28" s="17"/>
      <c r="H28" s="17"/>
      <c r="I28" s="19">
        <f>SUM(B28:H28)</f>
        <v>0</v>
      </c>
    </row>
    <row r="29" spans="1:9" ht="12.75">
      <c r="A29" s="3" t="s">
        <v>22</v>
      </c>
      <c r="I29" s="9">
        <f>SUM(I25:I28)</f>
        <v>11011</v>
      </c>
    </row>
    <row r="31" spans="1:9" ht="13.5" thickBot="1">
      <c r="A31" s="3" t="s">
        <v>68</v>
      </c>
      <c r="I31" s="21">
        <v>0</v>
      </c>
    </row>
    <row r="32" spans="2:9" ht="13.5" thickBot="1" thickTop="1">
      <c r="B32" s="107"/>
      <c r="C32" s="107"/>
      <c r="I32" s="22">
        <f>SUM(I29:I31)</f>
        <v>11011</v>
      </c>
    </row>
    <row r="33" spans="2:9" ht="13.5" thickBot="1" thickTop="1">
      <c r="B33" s="107">
        <v>2018</v>
      </c>
      <c r="C33" s="107"/>
      <c r="I33" s="9"/>
    </row>
    <row r="34" spans="1:8" ht="12.75">
      <c r="A34" s="14" t="s">
        <v>35</v>
      </c>
      <c r="B34" s="23" t="s">
        <v>31</v>
      </c>
      <c r="C34" s="23" t="s">
        <v>32</v>
      </c>
      <c r="E34" s="112" t="s">
        <v>65</v>
      </c>
      <c r="F34" s="108"/>
      <c r="G34" s="108"/>
      <c r="H34" s="109"/>
    </row>
    <row r="35" spans="1:8" ht="12.75">
      <c r="A35" s="6" t="s">
        <v>30</v>
      </c>
      <c r="B35">
        <v>123</v>
      </c>
      <c r="C35">
        <v>200</v>
      </c>
      <c r="E35" s="26"/>
      <c r="F35" s="9">
        <v>200</v>
      </c>
      <c r="H35" s="36">
        <f>SUM(B35*C35)</f>
        <v>24600</v>
      </c>
    </row>
    <row r="36" spans="1:11" ht="12.75">
      <c r="A36" s="6" t="s">
        <v>3</v>
      </c>
      <c r="B36">
        <v>85</v>
      </c>
      <c r="C36">
        <v>300</v>
      </c>
      <c r="E36" s="26"/>
      <c r="F36" s="9">
        <v>300</v>
      </c>
      <c r="H36" s="36">
        <f>SUM(B36*C36)</f>
        <v>25500</v>
      </c>
      <c r="K36" s="34"/>
    </row>
    <row r="37" spans="1:8" ht="12.75">
      <c r="A37" s="6" t="s">
        <v>4</v>
      </c>
      <c r="B37">
        <v>20</v>
      </c>
      <c r="C37">
        <v>300</v>
      </c>
      <c r="E37" s="26"/>
      <c r="F37" s="9">
        <v>300</v>
      </c>
      <c r="H37" s="36">
        <f>SUM(B37*C37)</f>
        <v>6000</v>
      </c>
    </row>
    <row r="38" spans="1:8" ht="12.75">
      <c r="A38" s="6" t="s">
        <v>5</v>
      </c>
      <c r="B38">
        <v>22</v>
      </c>
      <c r="C38">
        <v>100</v>
      </c>
      <c r="E38" s="26"/>
      <c r="F38" s="9">
        <v>100</v>
      </c>
      <c r="H38" s="36">
        <f>SUM(B38*C38)</f>
        <v>2200</v>
      </c>
    </row>
    <row r="39" spans="1:11" ht="12.75">
      <c r="A39" s="6" t="s">
        <v>6</v>
      </c>
      <c r="B39">
        <v>0</v>
      </c>
      <c r="C39">
        <v>0</v>
      </c>
      <c r="E39" s="26"/>
      <c r="F39" s="9">
        <v>0</v>
      </c>
      <c r="H39" s="27"/>
      <c r="K39" s="34"/>
    </row>
    <row r="40" spans="1:8" ht="13.5" thickBot="1">
      <c r="A40" s="6" t="s">
        <v>33</v>
      </c>
      <c r="C40">
        <v>0</v>
      </c>
      <c r="E40" s="28"/>
      <c r="F40" s="29">
        <v>0</v>
      </c>
      <c r="G40" s="30"/>
      <c r="H40" s="31"/>
    </row>
    <row r="41" ht="12.75">
      <c r="A41" s="6" t="s">
        <v>66</v>
      </c>
    </row>
    <row r="42" ht="12.75">
      <c r="A42" s="6" t="s">
        <v>72</v>
      </c>
    </row>
    <row r="43" ht="12.75">
      <c r="A43" s="6" t="s">
        <v>61</v>
      </c>
    </row>
    <row r="44" ht="12.75">
      <c r="A44" t="s">
        <v>60</v>
      </c>
    </row>
  </sheetData>
  <sheetProtection/>
  <mergeCells count="3">
    <mergeCell ref="B32:C32"/>
    <mergeCell ref="B33:C33"/>
    <mergeCell ref="E34:H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C56" sqref="C56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ht="18">
      <c r="I1" s="2"/>
    </row>
    <row r="2" spans="1:11" ht="18" thickBot="1">
      <c r="A2" s="37" t="s">
        <v>0</v>
      </c>
      <c r="B2" s="30"/>
      <c r="C2" s="30"/>
      <c r="D2" s="37" t="s">
        <v>64</v>
      </c>
      <c r="E2" s="30"/>
      <c r="F2" s="37" t="s">
        <v>62</v>
      </c>
      <c r="G2" s="37"/>
      <c r="H2" s="37"/>
      <c r="I2" s="37" t="s">
        <v>63</v>
      </c>
      <c r="J2" s="30"/>
      <c r="K2" s="38"/>
    </row>
    <row r="3" spans="2:9" ht="12.75">
      <c r="B3" s="32" t="s">
        <v>28</v>
      </c>
      <c r="C3" s="33" t="s">
        <v>24</v>
      </c>
      <c r="D3" s="33" t="s">
        <v>11</v>
      </c>
      <c r="E3" s="33" t="s">
        <v>13</v>
      </c>
      <c r="F3" s="33" t="s">
        <v>12</v>
      </c>
      <c r="G3" s="33" t="s">
        <v>14</v>
      </c>
      <c r="H3" s="33" t="s">
        <v>15</v>
      </c>
      <c r="I3" s="32" t="s">
        <v>25</v>
      </c>
    </row>
    <row r="4" spans="1:9" ht="12.75">
      <c r="A4" s="7" t="s">
        <v>1</v>
      </c>
      <c r="B4" s="1"/>
      <c r="C4" s="7"/>
      <c r="I4" s="4"/>
    </row>
    <row r="5" spans="1:9" ht="12.75">
      <c r="A5" s="5" t="s">
        <v>10</v>
      </c>
      <c r="B5" s="8"/>
      <c r="C5" s="8">
        <v>24800</v>
      </c>
      <c r="D5" s="8">
        <v>25800</v>
      </c>
      <c r="E5" s="8">
        <v>6300</v>
      </c>
      <c r="F5" s="8">
        <v>2000</v>
      </c>
      <c r="G5" s="8"/>
      <c r="H5" s="8"/>
      <c r="I5" s="4">
        <f aca="true" t="shared" si="0" ref="I5:I10">SUM(B5:H5)</f>
        <v>58900</v>
      </c>
    </row>
    <row r="6" spans="1:9" ht="12.75">
      <c r="A6" s="6" t="s">
        <v>29</v>
      </c>
      <c r="B6" s="8"/>
      <c r="C6" s="8"/>
      <c r="D6" s="8">
        <v>16700</v>
      </c>
      <c r="E6" s="8"/>
      <c r="F6" s="8">
        <v>2000</v>
      </c>
      <c r="G6" s="8"/>
      <c r="H6" s="8">
        <v>6000</v>
      </c>
      <c r="I6" s="4">
        <f t="shared" si="0"/>
        <v>24700</v>
      </c>
    </row>
    <row r="7" spans="1:9" ht="12.75">
      <c r="A7" s="6" t="s">
        <v>18</v>
      </c>
      <c r="B7" s="8"/>
      <c r="C7" s="8"/>
      <c r="D7" s="8"/>
      <c r="E7" s="8">
        <v>16000</v>
      </c>
      <c r="F7" s="8"/>
      <c r="G7" s="8"/>
      <c r="H7" s="8"/>
      <c r="I7" s="4">
        <f t="shared" si="0"/>
        <v>16000</v>
      </c>
    </row>
    <row r="8" spans="1:9" ht="12.75">
      <c r="A8" s="6" t="s">
        <v>46</v>
      </c>
      <c r="B8" s="8">
        <v>56377</v>
      </c>
      <c r="C8" s="8"/>
      <c r="D8" s="8"/>
      <c r="E8" s="8"/>
      <c r="F8" s="8"/>
      <c r="G8" s="8"/>
      <c r="H8" s="8"/>
      <c r="I8" s="4">
        <f t="shared" si="0"/>
        <v>56377</v>
      </c>
    </row>
    <row r="9" spans="1:11" ht="12.75">
      <c r="A9" s="14" t="s">
        <v>16</v>
      </c>
      <c r="B9" s="15">
        <v>3000</v>
      </c>
      <c r="C9" s="15">
        <v>0</v>
      </c>
      <c r="D9" s="15">
        <v>58000</v>
      </c>
      <c r="E9" s="15"/>
      <c r="F9" s="15"/>
      <c r="G9" s="15"/>
      <c r="H9" s="15">
        <v>10000</v>
      </c>
      <c r="I9" s="16">
        <f t="shared" si="0"/>
        <v>71000</v>
      </c>
      <c r="K9" s="24" t="s">
        <v>34</v>
      </c>
    </row>
    <row r="10" spans="1:11" ht="12.75">
      <c r="A10" s="3" t="s">
        <v>19</v>
      </c>
      <c r="B10" s="9">
        <f>SUM(B4:B9)</f>
        <v>59377</v>
      </c>
      <c r="C10" s="9">
        <f aca="true" t="shared" si="1" ref="C10:H10">SUM(C4:C9)</f>
        <v>24800</v>
      </c>
      <c r="D10" s="9">
        <f t="shared" si="1"/>
        <v>100500</v>
      </c>
      <c r="E10" s="9">
        <f t="shared" si="1"/>
        <v>22300</v>
      </c>
      <c r="F10" s="9">
        <f t="shared" si="1"/>
        <v>4000</v>
      </c>
      <c r="G10" s="9">
        <f t="shared" si="1"/>
        <v>0</v>
      </c>
      <c r="H10" s="9">
        <f t="shared" si="1"/>
        <v>16000</v>
      </c>
      <c r="I10" s="12">
        <f t="shared" si="0"/>
        <v>226977</v>
      </c>
      <c r="K10" s="25">
        <f>SUM(I5:I9)</f>
        <v>226977</v>
      </c>
    </row>
    <row r="11" spans="2:8" ht="12.75">
      <c r="B11" s="8"/>
      <c r="C11" s="8"/>
      <c r="D11" s="8"/>
      <c r="E11" s="8"/>
      <c r="F11" s="8"/>
      <c r="G11" s="8"/>
      <c r="H11" s="8"/>
    </row>
    <row r="12" spans="2:8" ht="12.75">
      <c r="B12" s="8"/>
      <c r="C12" s="8"/>
      <c r="D12" s="8"/>
      <c r="E12" s="8"/>
      <c r="F12" s="8"/>
      <c r="G12" s="8"/>
      <c r="H12" s="8"/>
    </row>
    <row r="13" spans="1:8" ht="12.75">
      <c r="A13" s="7" t="s">
        <v>2</v>
      </c>
      <c r="B13" s="8"/>
      <c r="C13" s="8"/>
      <c r="D13" s="8"/>
      <c r="E13" s="8"/>
      <c r="F13" s="8"/>
      <c r="G13" s="8"/>
      <c r="H13" s="8"/>
    </row>
    <row r="14" spans="1:13" ht="12.75">
      <c r="A14" s="6" t="s">
        <v>29</v>
      </c>
      <c r="B14" s="8">
        <f>SUM(I6)</f>
        <v>24700</v>
      </c>
      <c r="C14" s="8"/>
      <c r="D14" s="8"/>
      <c r="E14" s="8"/>
      <c r="F14" s="8"/>
      <c r="G14" s="8"/>
      <c r="H14" s="8"/>
      <c r="I14" s="4">
        <f>SUM(B14:H14)</f>
        <v>24700</v>
      </c>
      <c r="M14" s="1"/>
    </row>
    <row r="15" spans="1:9" ht="12.75">
      <c r="A15" t="s">
        <v>27</v>
      </c>
      <c r="B15" s="8"/>
      <c r="C15" s="18">
        <v>13000</v>
      </c>
      <c r="D15" s="8">
        <v>20000</v>
      </c>
      <c r="E15" s="8">
        <v>8000</v>
      </c>
      <c r="F15" s="8">
        <v>2000</v>
      </c>
      <c r="G15" s="8"/>
      <c r="H15" s="8">
        <v>4000</v>
      </c>
      <c r="I15" s="4">
        <f aca="true" t="shared" si="2" ref="I15:I22">SUM(B15:H15)</f>
        <v>47000</v>
      </c>
    </row>
    <row r="16" spans="1:9" ht="12.75">
      <c r="A16" t="s">
        <v>17</v>
      </c>
      <c r="B16" s="8"/>
      <c r="C16" s="8">
        <v>1000</v>
      </c>
      <c r="D16" s="8">
        <v>3500</v>
      </c>
      <c r="E16" s="8"/>
      <c r="F16" s="8"/>
      <c r="G16" s="8"/>
      <c r="H16" s="8">
        <v>1000</v>
      </c>
      <c r="I16" s="4">
        <f t="shared" si="2"/>
        <v>5500</v>
      </c>
    </row>
    <row r="17" spans="1:9" ht="12.75">
      <c r="A17" t="s">
        <v>21</v>
      </c>
      <c r="B17" s="8"/>
      <c r="C17" s="8">
        <v>4000</v>
      </c>
      <c r="D17" s="8"/>
      <c r="E17" s="8">
        <v>1000</v>
      </c>
      <c r="F17" s="8"/>
      <c r="G17" s="8"/>
      <c r="H17" s="8">
        <v>1000</v>
      </c>
      <c r="I17" s="4">
        <f t="shared" si="2"/>
        <v>6000</v>
      </c>
    </row>
    <row r="18" spans="1:11" ht="12.75">
      <c r="A18" t="s">
        <v>53</v>
      </c>
      <c r="B18" s="8">
        <v>1500</v>
      </c>
      <c r="C18" s="18"/>
      <c r="D18" s="8">
        <v>54500</v>
      </c>
      <c r="E18" s="8">
        <v>7000</v>
      </c>
      <c r="F18" s="8">
        <v>2000</v>
      </c>
      <c r="G18" s="8"/>
      <c r="H18" s="8"/>
      <c r="I18" s="4">
        <f t="shared" si="2"/>
        <v>65000</v>
      </c>
      <c r="K18" s="24"/>
    </row>
    <row r="19" spans="1:9" ht="12.75">
      <c r="A19" t="s">
        <v>26</v>
      </c>
      <c r="B19" s="8">
        <v>5100</v>
      </c>
      <c r="C19" s="8">
        <v>2500</v>
      </c>
      <c r="D19" s="8">
        <v>22500</v>
      </c>
      <c r="E19" s="8">
        <v>5000</v>
      </c>
      <c r="F19" s="8"/>
      <c r="G19" s="8"/>
      <c r="H19" s="8"/>
      <c r="I19" s="4">
        <f t="shared" si="2"/>
        <v>35100</v>
      </c>
    </row>
    <row r="20" spans="1:9" ht="12.75">
      <c r="A20" t="s">
        <v>23</v>
      </c>
      <c r="B20" s="8">
        <v>5000</v>
      </c>
      <c r="C20" s="8"/>
      <c r="D20" s="8"/>
      <c r="E20" s="8"/>
      <c r="F20" s="8"/>
      <c r="G20" s="8"/>
      <c r="H20" s="8">
        <v>10000</v>
      </c>
      <c r="I20" s="4">
        <f t="shared" si="2"/>
        <v>15000</v>
      </c>
    </row>
    <row r="21" spans="1:9" ht="12.75">
      <c r="A21" t="s">
        <v>7</v>
      </c>
      <c r="B21" s="8">
        <v>4500</v>
      </c>
      <c r="C21" s="8"/>
      <c r="D21" s="8"/>
      <c r="E21" s="8">
        <v>1300</v>
      </c>
      <c r="F21" s="8"/>
      <c r="G21" s="8"/>
      <c r="H21" s="8"/>
      <c r="I21" s="4">
        <f t="shared" si="2"/>
        <v>5800</v>
      </c>
    </row>
    <row r="22" spans="1:9" ht="12.75">
      <c r="A22" t="s">
        <v>8</v>
      </c>
      <c r="B22" s="8"/>
      <c r="C22" s="8">
        <v>3500</v>
      </c>
      <c r="D22" s="8"/>
      <c r="E22" s="8"/>
      <c r="F22" s="8"/>
      <c r="G22" s="8"/>
      <c r="H22" s="8"/>
      <c r="I22" s="4">
        <f t="shared" si="2"/>
        <v>3500</v>
      </c>
    </row>
    <row r="23" spans="1:11" ht="12.75">
      <c r="A23" s="3" t="s">
        <v>20</v>
      </c>
      <c r="B23" s="9">
        <f>SUM(B14:B22)</f>
        <v>40800</v>
      </c>
      <c r="C23" s="9">
        <f aca="true" t="shared" si="3" ref="C23:H23">SUM(C15:C22)</f>
        <v>24000</v>
      </c>
      <c r="D23" s="9">
        <f t="shared" si="3"/>
        <v>100500</v>
      </c>
      <c r="E23" s="9">
        <f t="shared" si="3"/>
        <v>22300</v>
      </c>
      <c r="F23" s="9">
        <f t="shared" si="3"/>
        <v>4000</v>
      </c>
      <c r="G23" s="9">
        <f t="shared" si="3"/>
        <v>0</v>
      </c>
      <c r="H23" s="9">
        <f t="shared" si="3"/>
        <v>16000</v>
      </c>
      <c r="I23" s="12">
        <f>SUM(B23:H23)</f>
        <v>207600</v>
      </c>
      <c r="K23" s="25">
        <f>SUM(I14:I22)</f>
        <v>207600</v>
      </c>
    </row>
    <row r="24" spans="1:9" ht="13.5" thickBot="1">
      <c r="A24" s="10"/>
      <c r="B24" s="10"/>
      <c r="C24" s="10"/>
      <c r="D24" s="10"/>
      <c r="E24" s="11"/>
      <c r="F24" s="10"/>
      <c r="G24" s="10"/>
      <c r="H24" s="10"/>
      <c r="I24" s="13"/>
    </row>
    <row r="25" spans="1:11" ht="13.5" thickTop="1">
      <c r="A25" s="3" t="s">
        <v>9</v>
      </c>
      <c r="B25" s="9">
        <f aca="true" t="shared" si="4" ref="B25:H25">SUM(B10-B23)</f>
        <v>18577</v>
      </c>
      <c r="C25" s="9">
        <f t="shared" si="4"/>
        <v>800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12">
        <f>SUM(B25:H25)</f>
        <v>19377</v>
      </c>
      <c r="K25" s="25">
        <f>SUM(I10-I23)</f>
        <v>19377</v>
      </c>
    </row>
    <row r="27" spans="1:9" ht="12.75">
      <c r="A27" s="6" t="s">
        <v>69</v>
      </c>
      <c r="I27" s="4"/>
    </row>
    <row r="28" spans="1:9" ht="12.75">
      <c r="A28" s="20"/>
      <c r="B28" s="17"/>
      <c r="C28" s="17"/>
      <c r="D28" s="17"/>
      <c r="E28" s="17"/>
      <c r="F28" s="17"/>
      <c r="G28" s="17"/>
      <c r="H28" s="17"/>
      <c r="I28" s="19">
        <f>SUM(B28:H28)</f>
        <v>0</v>
      </c>
    </row>
    <row r="29" spans="1:9" ht="12.75">
      <c r="A29" s="3" t="s">
        <v>22</v>
      </c>
      <c r="I29" s="9">
        <f>SUM(I25:I28)</f>
        <v>19377</v>
      </c>
    </row>
    <row r="31" spans="1:9" ht="13.5" thickBot="1">
      <c r="A31" s="3" t="s">
        <v>68</v>
      </c>
      <c r="I31" s="21">
        <v>0</v>
      </c>
    </row>
    <row r="32" spans="2:9" ht="13.5" thickBot="1" thickTop="1">
      <c r="B32" s="107"/>
      <c r="C32" s="107"/>
      <c r="I32" s="22">
        <f>SUM(I29:I31)</f>
        <v>19377</v>
      </c>
    </row>
    <row r="33" spans="2:9" ht="13.5" thickBot="1" thickTop="1">
      <c r="B33" s="107">
        <v>2017</v>
      </c>
      <c r="C33" s="107"/>
      <c r="I33" s="9"/>
    </row>
    <row r="34" spans="1:8" ht="12.75">
      <c r="A34" s="14" t="s">
        <v>35</v>
      </c>
      <c r="B34" s="23" t="s">
        <v>31</v>
      </c>
      <c r="C34" s="23" t="s">
        <v>32</v>
      </c>
      <c r="E34" s="112" t="s">
        <v>65</v>
      </c>
      <c r="F34" s="108"/>
      <c r="G34" s="108"/>
      <c r="H34" s="109"/>
    </row>
    <row r="35" spans="1:8" ht="12.75">
      <c r="A35" s="6" t="s">
        <v>30</v>
      </c>
      <c r="B35">
        <v>124</v>
      </c>
      <c r="C35">
        <v>200</v>
      </c>
      <c r="E35" s="26"/>
      <c r="F35" s="9">
        <v>200</v>
      </c>
      <c r="H35" s="36">
        <f>SUM(B35*C35)</f>
        <v>24800</v>
      </c>
    </row>
    <row r="36" spans="1:11" ht="12.75">
      <c r="A36" s="6" t="s">
        <v>3</v>
      </c>
      <c r="B36">
        <v>86</v>
      </c>
      <c r="C36">
        <v>300</v>
      </c>
      <c r="E36" s="26"/>
      <c r="F36" s="9">
        <v>300</v>
      </c>
      <c r="H36" s="36">
        <f>SUM(B36*C36)</f>
        <v>25800</v>
      </c>
      <c r="K36" s="34"/>
    </row>
    <row r="37" spans="1:8" ht="12.75">
      <c r="A37" s="6" t="s">
        <v>4</v>
      </c>
      <c r="B37">
        <v>21</v>
      </c>
      <c r="C37">
        <v>300</v>
      </c>
      <c r="E37" s="26"/>
      <c r="F37" s="9">
        <v>300</v>
      </c>
      <c r="H37" s="36">
        <f>SUM(B37*C37)</f>
        <v>6300</v>
      </c>
    </row>
    <row r="38" spans="1:8" ht="12.75">
      <c r="A38" s="6" t="s">
        <v>5</v>
      </c>
      <c r="B38">
        <v>20</v>
      </c>
      <c r="C38">
        <v>100</v>
      </c>
      <c r="E38" s="26"/>
      <c r="F38" s="9">
        <v>100</v>
      </c>
      <c r="H38" s="36">
        <f>SUM(B38*C38)</f>
        <v>2000</v>
      </c>
    </row>
    <row r="39" spans="1:11" ht="12.75">
      <c r="A39" s="6" t="s">
        <v>6</v>
      </c>
      <c r="B39">
        <v>0</v>
      </c>
      <c r="C39">
        <v>0</v>
      </c>
      <c r="E39" s="26"/>
      <c r="F39" s="9">
        <v>0</v>
      </c>
      <c r="H39" s="27"/>
      <c r="K39" s="34"/>
    </row>
    <row r="40" spans="1:8" ht="13.5" thickBot="1">
      <c r="A40" s="6" t="s">
        <v>33</v>
      </c>
      <c r="C40">
        <v>0</v>
      </c>
      <c r="E40" s="28"/>
      <c r="F40" s="29">
        <v>0</v>
      </c>
      <c r="G40" s="30"/>
      <c r="H40" s="31"/>
    </row>
    <row r="41" ht="12.75">
      <c r="A41" s="6" t="s">
        <v>66</v>
      </c>
    </row>
    <row r="42" ht="12.75">
      <c r="A42" s="6" t="s">
        <v>67</v>
      </c>
    </row>
    <row r="43" ht="12.75">
      <c r="A43" s="6" t="s">
        <v>61</v>
      </c>
    </row>
    <row r="44" ht="12.75">
      <c r="A44" t="s">
        <v>60</v>
      </c>
    </row>
  </sheetData>
  <sheetProtection/>
  <mergeCells count="3">
    <mergeCell ref="B32:C32"/>
    <mergeCell ref="B33:C33"/>
    <mergeCell ref="E34:H3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2" width="13.57421875" style="0" customWidth="1"/>
    <col min="3" max="3" width="12.57421875" style="0" customWidth="1"/>
    <col min="4" max="4" width="9.57421875" style="0" customWidth="1"/>
    <col min="5" max="5" width="9.421875" style="0" customWidth="1"/>
    <col min="7" max="7" width="8.57421875" style="0" customWidth="1"/>
    <col min="8" max="8" width="9.57421875" style="0" customWidth="1"/>
    <col min="9" max="9" width="15.57421875" style="0" customWidth="1"/>
    <col min="10" max="10" width="3.421875" style="0" customWidth="1"/>
    <col min="11" max="11" width="15.57421875" style="1" customWidth="1"/>
  </cols>
  <sheetData>
    <row r="1" ht="18">
      <c r="I1" s="2"/>
    </row>
    <row r="2" spans="1:9" ht="18">
      <c r="A2" s="2" t="s">
        <v>0</v>
      </c>
      <c r="D2" s="2" t="s">
        <v>64</v>
      </c>
      <c r="F2" s="2" t="s">
        <v>62</v>
      </c>
      <c r="G2" s="2"/>
      <c r="H2" s="2"/>
      <c r="I2" s="2" t="s">
        <v>63</v>
      </c>
    </row>
    <row r="3" spans="2:9" ht="12.75">
      <c r="B3" s="32" t="s">
        <v>28</v>
      </c>
      <c r="C3" s="33" t="s">
        <v>24</v>
      </c>
      <c r="D3" s="33" t="s">
        <v>11</v>
      </c>
      <c r="E3" s="33" t="s">
        <v>13</v>
      </c>
      <c r="F3" s="33" t="s">
        <v>12</v>
      </c>
      <c r="G3" s="33" t="s">
        <v>14</v>
      </c>
      <c r="H3" s="33" t="s">
        <v>15</v>
      </c>
      <c r="I3" s="32" t="s">
        <v>25</v>
      </c>
    </row>
    <row r="4" spans="1:9" ht="12.75">
      <c r="A4" s="7" t="s">
        <v>1</v>
      </c>
      <c r="B4" s="1"/>
      <c r="C4" s="7"/>
      <c r="I4" s="4"/>
    </row>
    <row r="5" spans="1:9" ht="12.75">
      <c r="A5" s="5" t="s">
        <v>10</v>
      </c>
      <c r="B5" s="8"/>
      <c r="C5" s="8">
        <v>24800</v>
      </c>
      <c r="D5" s="8">
        <v>25800</v>
      </c>
      <c r="E5" s="8">
        <v>6300</v>
      </c>
      <c r="F5" s="8">
        <v>2000</v>
      </c>
      <c r="G5" s="8"/>
      <c r="H5" s="8"/>
      <c r="I5" s="4">
        <f aca="true" t="shared" si="0" ref="I5:I10">SUM(B5:H5)</f>
        <v>58900</v>
      </c>
    </row>
    <row r="6" spans="1:9" ht="12.75">
      <c r="A6" s="6" t="s">
        <v>29</v>
      </c>
      <c r="B6" s="8"/>
      <c r="C6" s="8"/>
      <c r="D6" s="8">
        <v>16700</v>
      </c>
      <c r="E6" s="8"/>
      <c r="F6" s="8">
        <v>2000</v>
      </c>
      <c r="G6" s="8"/>
      <c r="H6" s="8">
        <v>6000</v>
      </c>
      <c r="I6" s="4">
        <f t="shared" si="0"/>
        <v>24700</v>
      </c>
    </row>
    <row r="7" spans="1:9" ht="12.75">
      <c r="A7" s="6" t="s">
        <v>18</v>
      </c>
      <c r="B7" s="8"/>
      <c r="C7" s="8"/>
      <c r="D7" s="8"/>
      <c r="E7" s="8">
        <v>16000</v>
      </c>
      <c r="F7" s="8"/>
      <c r="G7" s="8"/>
      <c r="H7" s="8"/>
      <c r="I7" s="4">
        <f t="shared" si="0"/>
        <v>16000</v>
      </c>
    </row>
    <row r="8" spans="1:9" ht="12.75">
      <c r="A8" s="6" t="s">
        <v>46</v>
      </c>
      <c r="B8" s="8">
        <v>56377</v>
      </c>
      <c r="C8" s="8"/>
      <c r="D8" s="8"/>
      <c r="E8" s="8"/>
      <c r="F8" s="8"/>
      <c r="G8" s="8"/>
      <c r="H8" s="8"/>
      <c r="I8" s="4">
        <f t="shared" si="0"/>
        <v>56377</v>
      </c>
    </row>
    <row r="9" spans="1:11" ht="12.75">
      <c r="A9" s="14" t="s">
        <v>16</v>
      </c>
      <c r="B9" s="15">
        <v>3000</v>
      </c>
      <c r="C9" s="15">
        <v>0</v>
      </c>
      <c r="D9" s="15">
        <v>58000</v>
      </c>
      <c r="E9" s="15"/>
      <c r="F9" s="15"/>
      <c r="G9" s="15"/>
      <c r="H9" s="15">
        <v>10000</v>
      </c>
      <c r="I9" s="16">
        <f t="shared" si="0"/>
        <v>71000</v>
      </c>
      <c r="K9" s="24" t="s">
        <v>34</v>
      </c>
    </row>
    <row r="10" spans="1:11" ht="12.75">
      <c r="A10" s="3" t="s">
        <v>19</v>
      </c>
      <c r="B10" s="9">
        <f>SUM(B4:B9)</f>
        <v>59377</v>
      </c>
      <c r="C10" s="9">
        <f aca="true" t="shared" si="1" ref="C10:H10">SUM(C4:C9)</f>
        <v>24800</v>
      </c>
      <c r="D10" s="9">
        <f t="shared" si="1"/>
        <v>100500</v>
      </c>
      <c r="E10" s="9">
        <f t="shared" si="1"/>
        <v>22300</v>
      </c>
      <c r="F10" s="9">
        <f t="shared" si="1"/>
        <v>4000</v>
      </c>
      <c r="G10" s="9">
        <f t="shared" si="1"/>
        <v>0</v>
      </c>
      <c r="H10" s="9">
        <f t="shared" si="1"/>
        <v>16000</v>
      </c>
      <c r="I10" s="12">
        <f t="shared" si="0"/>
        <v>226977</v>
      </c>
      <c r="K10" s="25">
        <f>SUM(I5:I9)</f>
        <v>226977</v>
      </c>
    </row>
    <row r="11" spans="2:8" ht="12.75">
      <c r="B11" s="8"/>
      <c r="C11" s="8"/>
      <c r="D11" s="8"/>
      <c r="E11" s="8"/>
      <c r="F11" s="8"/>
      <c r="G11" s="8"/>
      <c r="H11" s="8"/>
    </row>
    <row r="12" spans="2:8" ht="12.75">
      <c r="B12" s="8"/>
      <c r="C12" s="8"/>
      <c r="D12" s="8"/>
      <c r="E12" s="8"/>
      <c r="F12" s="8"/>
      <c r="G12" s="8"/>
      <c r="H12" s="8"/>
    </row>
    <row r="13" spans="1:8" ht="12.75">
      <c r="A13" s="7" t="s">
        <v>2</v>
      </c>
      <c r="B13" s="8"/>
      <c r="C13" s="8"/>
      <c r="D13" s="8"/>
      <c r="E13" s="8"/>
      <c r="F13" s="8"/>
      <c r="G13" s="8"/>
      <c r="H13" s="8"/>
    </row>
    <row r="14" spans="1:13" ht="12.75">
      <c r="A14" s="6" t="s">
        <v>29</v>
      </c>
      <c r="B14" s="8">
        <f>SUM(I6)</f>
        <v>24700</v>
      </c>
      <c r="C14" s="8"/>
      <c r="D14" s="8"/>
      <c r="E14" s="8"/>
      <c r="F14" s="8"/>
      <c r="G14" s="8"/>
      <c r="H14" s="8"/>
      <c r="I14" s="4">
        <f>SUM(B14:H14)</f>
        <v>24700</v>
      </c>
      <c r="M14" s="1"/>
    </row>
    <row r="15" spans="1:9" ht="12.75">
      <c r="A15" t="s">
        <v>27</v>
      </c>
      <c r="B15" s="8"/>
      <c r="C15" s="18">
        <v>13000</v>
      </c>
      <c r="D15" s="8">
        <v>20000</v>
      </c>
      <c r="E15" s="8">
        <v>8000</v>
      </c>
      <c r="F15" s="8">
        <v>2000</v>
      </c>
      <c r="G15" s="8"/>
      <c r="H15" s="8">
        <v>4000</v>
      </c>
      <c r="I15" s="4">
        <f aca="true" t="shared" si="2" ref="I15:I22">SUM(B15:H15)</f>
        <v>47000</v>
      </c>
    </row>
    <row r="16" spans="1:9" ht="12.75">
      <c r="A16" t="s">
        <v>17</v>
      </c>
      <c r="B16" s="8"/>
      <c r="C16" s="8">
        <v>1000</v>
      </c>
      <c r="D16" s="8">
        <v>3500</v>
      </c>
      <c r="E16" s="8"/>
      <c r="F16" s="8"/>
      <c r="G16" s="8"/>
      <c r="H16" s="8">
        <v>1000</v>
      </c>
      <c r="I16" s="4">
        <f t="shared" si="2"/>
        <v>5500</v>
      </c>
    </row>
    <row r="17" spans="1:9" ht="12.75">
      <c r="A17" t="s">
        <v>21</v>
      </c>
      <c r="B17" s="8"/>
      <c r="C17" s="8">
        <v>4000</v>
      </c>
      <c r="D17" s="8"/>
      <c r="E17" s="8">
        <v>1000</v>
      </c>
      <c r="F17" s="8"/>
      <c r="G17" s="8"/>
      <c r="H17" s="8">
        <v>1000</v>
      </c>
      <c r="I17" s="4">
        <f t="shared" si="2"/>
        <v>6000</v>
      </c>
    </row>
    <row r="18" spans="1:11" ht="12.75">
      <c r="A18" t="s">
        <v>53</v>
      </c>
      <c r="B18" s="8">
        <v>1500</v>
      </c>
      <c r="C18" s="18"/>
      <c r="D18" s="8">
        <v>54500</v>
      </c>
      <c r="E18" s="8">
        <v>7000</v>
      </c>
      <c r="F18" s="8">
        <v>2000</v>
      </c>
      <c r="G18" s="8"/>
      <c r="H18" s="8"/>
      <c r="I18" s="4">
        <f t="shared" si="2"/>
        <v>65000</v>
      </c>
      <c r="K18" s="24"/>
    </row>
    <row r="19" spans="1:9" ht="12.75">
      <c r="A19" t="s">
        <v>26</v>
      </c>
      <c r="B19" s="8">
        <v>5100</v>
      </c>
      <c r="C19" s="8">
        <v>2500</v>
      </c>
      <c r="D19" s="8">
        <v>22500</v>
      </c>
      <c r="E19" s="8">
        <v>5000</v>
      </c>
      <c r="F19" s="8"/>
      <c r="G19" s="8"/>
      <c r="H19" s="8"/>
      <c r="I19" s="4">
        <f t="shared" si="2"/>
        <v>35100</v>
      </c>
    </row>
    <row r="20" spans="1:9" ht="12.75">
      <c r="A20" t="s">
        <v>23</v>
      </c>
      <c r="B20" s="8">
        <v>5000</v>
      </c>
      <c r="C20" s="8"/>
      <c r="D20" s="8"/>
      <c r="E20" s="8"/>
      <c r="F20" s="8"/>
      <c r="G20" s="8"/>
      <c r="H20" s="8">
        <v>10000</v>
      </c>
      <c r="I20" s="4">
        <f t="shared" si="2"/>
        <v>15000</v>
      </c>
    </row>
    <row r="21" spans="1:9" ht="12.75">
      <c r="A21" t="s">
        <v>7</v>
      </c>
      <c r="B21" s="8">
        <v>4500</v>
      </c>
      <c r="C21" s="8"/>
      <c r="D21" s="8"/>
      <c r="E21" s="8">
        <v>1300</v>
      </c>
      <c r="F21" s="8"/>
      <c r="G21" s="8"/>
      <c r="H21" s="8"/>
      <c r="I21" s="4">
        <f t="shared" si="2"/>
        <v>5800</v>
      </c>
    </row>
    <row r="22" spans="1:9" ht="12.75">
      <c r="A22" t="s">
        <v>8</v>
      </c>
      <c r="B22" s="8"/>
      <c r="C22" s="8">
        <v>3500</v>
      </c>
      <c r="D22" s="8"/>
      <c r="E22" s="8"/>
      <c r="F22" s="8"/>
      <c r="G22" s="8"/>
      <c r="H22" s="8"/>
      <c r="I22" s="4">
        <f t="shared" si="2"/>
        <v>3500</v>
      </c>
    </row>
    <row r="23" spans="1:11" ht="12.75">
      <c r="A23" s="3" t="s">
        <v>20</v>
      </c>
      <c r="B23" s="9">
        <f>SUM(B14:B22)</f>
        <v>40800</v>
      </c>
      <c r="C23" s="9">
        <f aca="true" t="shared" si="3" ref="C23:H23">SUM(C15:C22)</f>
        <v>24000</v>
      </c>
      <c r="D23" s="9">
        <f t="shared" si="3"/>
        <v>100500</v>
      </c>
      <c r="E23" s="9">
        <f t="shared" si="3"/>
        <v>22300</v>
      </c>
      <c r="F23" s="9">
        <f t="shared" si="3"/>
        <v>4000</v>
      </c>
      <c r="G23" s="9">
        <f t="shared" si="3"/>
        <v>0</v>
      </c>
      <c r="H23" s="9">
        <f t="shared" si="3"/>
        <v>16000</v>
      </c>
      <c r="I23" s="12">
        <f>SUM(B23:H23)</f>
        <v>207600</v>
      </c>
      <c r="K23" s="25">
        <f>SUM(I14:I22)</f>
        <v>207600</v>
      </c>
    </row>
    <row r="24" spans="1:9" ht="13.5" thickBot="1">
      <c r="A24" s="10"/>
      <c r="B24" s="10"/>
      <c r="C24" s="10"/>
      <c r="D24" s="10"/>
      <c r="E24" s="11"/>
      <c r="F24" s="10"/>
      <c r="G24" s="10"/>
      <c r="H24" s="10"/>
      <c r="I24" s="13"/>
    </row>
    <row r="25" spans="1:11" ht="13.5" thickTop="1">
      <c r="A25" s="3" t="s">
        <v>9</v>
      </c>
      <c r="B25" s="9">
        <f aca="true" t="shared" si="4" ref="B25:H25">SUM(B10-B23)</f>
        <v>18577</v>
      </c>
      <c r="C25" s="9">
        <f t="shared" si="4"/>
        <v>800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12">
        <f>SUM(B25:H25)</f>
        <v>19377</v>
      </c>
      <c r="K25" s="25">
        <f>SUM(I10-I23)</f>
        <v>19377</v>
      </c>
    </row>
    <row r="27" spans="1:9" ht="12.75">
      <c r="A27" s="6" t="s">
        <v>69</v>
      </c>
      <c r="I27" s="4"/>
    </row>
    <row r="28" spans="1:9" ht="12.75">
      <c r="A28" s="20"/>
      <c r="B28" s="17"/>
      <c r="C28" s="17"/>
      <c r="D28" s="17"/>
      <c r="E28" s="17"/>
      <c r="F28" s="17"/>
      <c r="G28" s="17"/>
      <c r="H28" s="17"/>
      <c r="I28" s="19">
        <f>SUM(B28:H28)</f>
        <v>0</v>
      </c>
    </row>
    <row r="29" spans="1:9" ht="12.75">
      <c r="A29" s="3" t="s">
        <v>22</v>
      </c>
      <c r="I29" s="9">
        <f>SUM(I25:I28)</f>
        <v>19377</v>
      </c>
    </row>
    <row r="31" spans="1:9" ht="13.5" thickBot="1">
      <c r="A31" s="3" t="s">
        <v>68</v>
      </c>
      <c r="I31" s="21">
        <v>0</v>
      </c>
    </row>
    <row r="32" spans="2:9" ht="13.5" thickBot="1" thickTop="1">
      <c r="B32" s="107"/>
      <c r="C32" s="107"/>
      <c r="I32" s="22">
        <f>SUM(I29:I31)</f>
        <v>19377</v>
      </c>
    </row>
    <row r="33" spans="2:9" ht="13.5" thickBot="1" thickTop="1">
      <c r="B33" s="107">
        <v>2017</v>
      </c>
      <c r="C33" s="107"/>
      <c r="I33" s="9"/>
    </row>
    <row r="34" spans="1:8" ht="12.75">
      <c r="A34" s="14" t="s">
        <v>35</v>
      </c>
      <c r="B34" s="23" t="s">
        <v>31</v>
      </c>
      <c r="C34" s="23" t="s">
        <v>32</v>
      </c>
      <c r="E34" s="112" t="s">
        <v>65</v>
      </c>
      <c r="F34" s="108"/>
      <c r="G34" s="108"/>
      <c r="H34" s="109"/>
    </row>
    <row r="35" spans="1:8" ht="12.75">
      <c r="A35" s="6" t="s">
        <v>30</v>
      </c>
      <c r="B35">
        <v>124</v>
      </c>
      <c r="C35">
        <v>200</v>
      </c>
      <c r="E35" s="26"/>
      <c r="F35" s="9">
        <v>200</v>
      </c>
      <c r="H35" s="36">
        <f>SUM(B35*C35)</f>
        <v>24800</v>
      </c>
    </row>
    <row r="36" spans="1:11" ht="12.75">
      <c r="A36" s="6" t="s">
        <v>3</v>
      </c>
      <c r="B36">
        <v>86</v>
      </c>
      <c r="C36">
        <v>300</v>
      </c>
      <c r="E36" s="26"/>
      <c r="F36" s="9">
        <v>300</v>
      </c>
      <c r="H36" s="36">
        <f>SUM(B36*C36)</f>
        <v>25800</v>
      </c>
      <c r="K36" s="34"/>
    </row>
    <row r="37" spans="1:8" ht="12.75">
      <c r="A37" s="6" t="s">
        <v>4</v>
      </c>
      <c r="B37">
        <v>21</v>
      </c>
      <c r="C37">
        <v>300</v>
      </c>
      <c r="E37" s="26"/>
      <c r="F37" s="9">
        <v>300</v>
      </c>
      <c r="H37" s="36">
        <f>SUM(B37*C37)</f>
        <v>6300</v>
      </c>
    </row>
    <row r="38" spans="1:8" ht="12.75">
      <c r="A38" s="6" t="s">
        <v>5</v>
      </c>
      <c r="B38">
        <v>20</v>
      </c>
      <c r="C38">
        <v>100</v>
      </c>
      <c r="E38" s="26"/>
      <c r="F38" s="9">
        <v>100</v>
      </c>
      <c r="H38" s="36">
        <f>SUM(B38*C38)</f>
        <v>2000</v>
      </c>
    </row>
    <row r="39" spans="1:11" ht="12.75">
      <c r="A39" s="6" t="s">
        <v>6</v>
      </c>
      <c r="B39">
        <v>0</v>
      </c>
      <c r="C39">
        <v>0</v>
      </c>
      <c r="E39" s="26"/>
      <c r="F39" s="9">
        <v>0</v>
      </c>
      <c r="H39" s="27"/>
      <c r="K39" s="34"/>
    </row>
    <row r="40" spans="1:8" ht="13.5" thickBot="1">
      <c r="A40" s="6" t="s">
        <v>33</v>
      </c>
      <c r="C40">
        <v>0</v>
      </c>
      <c r="E40" s="28"/>
      <c r="F40" s="29">
        <v>0</v>
      </c>
      <c r="G40" s="30"/>
      <c r="H40" s="31"/>
    </row>
    <row r="41" ht="12.75">
      <c r="A41" s="6" t="s">
        <v>66</v>
      </c>
    </row>
    <row r="42" ht="12.75">
      <c r="A42" s="6" t="s">
        <v>67</v>
      </c>
    </row>
    <row r="43" ht="12.75">
      <c r="A43" s="6" t="s">
        <v>61</v>
      </c>
    </row>
    <row r="44" ht="12.75">
      <c r="A44" t="s">
        <v>60</v>
      </c>
    </row>
  </sheetData>
  <sheetProtection/>
  <mergeCells count="3">
    <mergeCell ref="E34:H34"/>
    <mergeCell ref="B32:C32"/>
    <mergeCell ref="B33:C33"/>
  </mergeCells>
  <printOptions/>
  <pageMargins left="0.1968503937007874" right="0.1968503937007874" top="0.3937007874015748" bottom="0.1968503937007874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Tibnor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Carlsson</dc:creator>
  <cp:keywords/>
  <dc:description/>
  <cp:lastModifiedBy>Bo Högberg</cp:lastModifiedBy>
  <cp:lastPrinted>2023-03-01T15:14:48Z</cp:lastPrinted>
  <dcterms:created xsi:type="dcterms:W3CDTF">2009-10-19T19:18:20Z</dcterms:created>
  <dcterms:modified xsi:type="dcterms:W3CDTF">2024-03-19T22:02:10Z</dcterms:modified>
  <cp:category/>
  <cp:version/>
  <cp:contentType/>
  <cp:contentStatus/>
</cp:coreProperties>
</file>